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Tong hop mau 2 V2" sheetId="17" r:id="rId1"/>
    <sheet name="1 Nguyen Trong Nghia" sheetId="15" r:id="rId2"/>
    <sheet name="2 Tran Thị Ngoc Dung" sheetId="14" r:id="rId3"/>
    <sheet name="3 Trinh Hoang Hiep" sheetId="8" r:id="rId4"/>
    <sheet name="4 Pham Quynh Nhu" sheetId="13" r:id="rId5"/>
    <sheet name="5 Pham Thi Gia Tam" sheetId="7" r:id="rId6"/>
    <sheet name="6 Le Thi Thu Thao" sheetId="12" r:id="rId7"/>
    <sheet name="7 Vo Thi Kim Thu" sheetId="6" r:id="rId8"/>
    <sheet name="8 Luu Thi Thuy" sheetId="10" r:id="rId9"/>
    <sheet name="9 Le Xuan Thuy" sheetId="5" r:id="rId10"/>
    <sheet name="10 Nguyen My Tien" sheetId="11" r:id="rId11"/>
    <sheet name="11 Lu Xuan Trang" sheetId="9" r:id="rId12"/>
    <sheet name="12 Dao Anh Tuan" sheetId="4" r:id="rId13"/>
    <sheet name="13 Bui Anh Tuyet" sheetId="1" r:id="rId14"/>
  </sheets>
  <definedNames>
    <definedName name="loai_3_name_name" localSheetId="0">'Tong hop mau 2 V2'!$A$7</definedName>
  </definedNames>
  <calcPr calcId="144525"/>
</workbook>
</file>

<file path=xl/calcChain.xml><?xml version="1.0" encoding="utf-8"?>
<calcChain xmlns="http://schemas.openxmlformats.org/spreadsheetml/2006/main">
  <c r="D75" i="6" l="1"/>
  <c r="D72" i="6"/>
  <c r="D67" i="6"/>
  <c r="D66" i="6" s="1"/>
  <c r="D63" i="6"/>
  <c r="D60" i="6"/>
  <c r="D55" i="6"/>
  <c r="D52" i="6"/>
  <c r="D49" i="6"/>
  <c r="D46" i="6"/>
  <c r="D41" i="6"/>
  <c r="D34" i="6"/>
  <c r="D30" i="6" s="1"/>
  <c r="D31" i="6"/>
  <c r="D27" i="6"/>
  <c r="D24" i="6"/>
  <c r="D17" i="6"/>
  <c r="D16" i="6" s="1"/>
  <c r="H24" i="11" l="1"/>
  <c r="A86" i="15" l="1"/>
  <c r="I77" i="15"/>
  <c r="E77" i="15"/>
  <c r="I76" i="15"/>
  <c r="E76" i="15"/>
  <c r="H75" i="15"/>
  <c r="I75" i="15" s="1"/>
  <c r="J75" i="15" s="1"/>
  <c r="G75" i="15"/>
  <c r="D75" i="15"/>
  <c r="E75" i="15" s="1"/>
  <c r="F75" i="15" s="1"/>
  <c r="C75" i="15"/>
  <c r="B75" i="15"/>
  <c r="I74" i="15"/>
  <c r="E74" i="15"/>
  <c r="I73" i="15"/>
  <c r="E73" i="15"/>
  <c r="H72" i="15"/>
  <c r="I72" i="15" s="1"/>
  <c r="J72" i="15" s="1"/>
  <c r="G72" i="15"/>
  <c r="D72" i="15"/>
  <c r="E72" i="15" s="1"/>
  <c r="F72" i="15" s="1"/>
  <c r="C72" i="15"/>
  <c r="B72" i="15"/>
  <c r="I71" i="15"/>
  <c r="E71" i="15"/>
  <c r="I70" i="15"/>
  <c r="E70" i="15"/>
  <c r="I69" i="15"/>
  <c r="E69" i="15"/>
  <c r="I68" i="15"/>
  <c r="E68" i="15"/>
  <c r="I67" i="15"/>
  <c r="J67" i="15" s="1"/>
  <c r="H67" i="15"/>
  <c r="H66" i="15" s="1"/>
  <c r="I66" i="15" s="1"/>
  <c r="J66" i="15" s="1"/>
  <c r="G67" i="15"/>
  <c r="E67" i="15"/>
  <c r="F67" i="15" s="1"/>
  <c r="D67" i="15"/>
  <c r="D66" i="15" s="1"/>
  <c r="E66" i="15" s="1"/>
  <c r="F66" i="15" s="1"/>
  <c r="C67" i="15"/>
  <c r="B67" i="15"/>
  <c r="G66" i="15"/>
  <c r="C66" i="15"/>
  <c r="B66" i="15"/>
  <c r="I65" i="15"/>
  <c r="E65" i="15"/>
  <c r="I64" i="15"/>
  <c r="E64" i="15"/>
  <c r="H63" i="15"/>
  <c r="I63" i="15" s="1"/>
  <c r="J63" i="15" s="1"/>
  <c r="G63" i="15"/>
  <c r="D63" i="15"/>
  <c r="E63" i="15" s="1"/>
  <c r="F63" i="15" s="1"/>
  <c r="C63" i="15"/>
  <c r="B63" i="15"/>
  <c r="I62" i="15"/>
  <c r="E62" i="15"/>
  <c r="I61" i="15"/>
  <c r="E61" i="15"/>
  <c r="H60" i="15"/>
  <c r="I60" i="15" s="1"/>
  <c r="J60" i="15" s="1"/>
  <c r="G60" i="15"/>
  <c r="D60" i="15"/>
  <c r="E60" i="15" s="1"/>
  <c r="F60" i="15" s="1"/>
  <c r="C60" i="15"/>
  <c r="B60" i="15"/>
  <c r="I59" i="15"/>
  <c r="E59" i="15"/>
  <c r="I58" i="15"/>
  <c r="E58" i="15"/>
  <c r="I57" i="15"/>
  <c r="E57" i="15"/>
  <c r="I56" i="15"/>
  <c r="E56" i="15"/>
  <c r="I55" i="15"/>
  <c r="J55" i="15" s="1"/>
  <c r="H55" i="15"/>
  <c r="G55" i="15"/>
  <c r="E55" i="15"/>
  <c r="F55" i="15" s="1"/>
  <c r="D55" i="15"/>
  <c r="C55" i="15"/>
  <c r="B55" i="15"/>
  <c r="I54" i="15"/>
  <c r="E54" i="15"/>
  <c r="I53" i="15"/>
  <c r="E53" i="15"/>
  <c r="H52" i="15"/>
  <c r="G52" i="15"/>
  <c r="D52" i="15"/>
  <c r="C52" i="15"/>
  <c r="B52" i="15"/>
  <c r="I52" i="15" s="1"/>
  <c r="J52" i="15" s="1"/>
  <c r="I51" i="15"/>
  <c r="E51" i="15"/>
  <c r="I50" i="15"/>
  <c r="E50" i="15"/>
  <c r="H49" i="15"/>
  <c r="I49" i="15" s="1"/>
  <c r="J49" i="15" s="1"/>
  <c r="G49" i="15"/>
  <c r="D49" i="15"/>
  <c r="E49" i="15" s="1"/>
  <c r="F49" i="15" s="1"/>
  <c r="C49" i="15"/>
  <c r="B49" i="15"/>
  <c r="I48" i="15"/>
  <c r="E48" i="15"/>
  <c r="I47" i="15"/>
  <c r="E47" i="15"/>
  <c r="H46" i="15"/>
  <c r="I46" i="15" s="1"/>
  <c r="J46" i="15" s="1"/>
  <c r="G46" i="15"/>
  <c r="D46" i="15"/>
  <c r="E46" i="15" s="1"/>
  <c r="F46" i="15" s="1"/>
  <c r="C46" i="15"/>
  <c r="B46" i="15"/>
  <c r="I45" i="15"/>
  <c r="E45" i="15"/>
  <c r="I44" i="15"/>
  <c r="E44" i="15"/>
  <c r="I43" i="15"/>
  <c r="E43" i="15"/>
  <c r="I42" i="15"/>
  <c r="E42" i="15"/>
  <c r="H41" i="15"/>
  <c r="I41" i="15" s="1"/>
  <c r="J41" i="15" s="1"/>
  <c r="G41" i="15"/>
  <c r="D41" i="15"/>
  <c r="E41" i="15" s="1"/>
  <c r="F41" i="15" s="1"/>
  <c r="C41" i="15"/>
  <c r="I40" i="15"/>
  <c r="E40" i="15"/>
  <c r="I39" i="15"/>
  <c r="E39" i="15"/>
  <c r="I38" i="15"/>
  <c r="E38" i="15"/>
  <c r="I37" i="15"/>
  <c r="E37" i="15"/>
  <c r="I36" i="15"/>
  <c r="E36" i="15"/>
  <c r="I35" i="15"/>
  <c r="E35" i="15"/>
  <c r="H34" i="15"/>
  <c r="G34" i="15"/>
  <c r="D34" i="15"/>
  <c r="C34" i="15"/>
  <c r="B34" i="15"/>
  <c r="I34" i="15" s="1"/>
  <c r="J34" i="15" s="1"/>
  <c r="I33" i="15"/>
  <c r="E33" i="15"/>
  <c r="I32" i="15"/>
  <c r="E32" i="15"/>
  <c r="H31" i="15"/>
  <c r="G31" i="15"/>
  <c r="D31" i="15"/>
  <c r="C31" i="15"/>
  <c r="B31" i="15"/>
  <c r="I31" i="15" s="1"/>
  <c r="J31" i="15" s="1"/>
  <c r="G30" i="15"/>
  <c r="C30" i="15"/>
  <c r="B30" i="15"/>
  <c r="I29" i="15"/>
  <c r="E29" i="15"/>
  <c r="I28" i="15"/>
  <c r="E28" i="15"/>
  <c r="I27" i="15"/>
  <c r="J27" i="15" s="1"/>
  <c r="H27" i="15"/>
  <c r="G27" i="15"/>
  <c r="E27" i="15"/>
  <c r="F27" i="15" s="1"/>
  <c r="D27" i="15"/>
  <c r="C27" i="15"/>
  <c r="B27" i="15"/>
  <c r="I26" i="15"/>
  <c r="E26" i="15"/>
  <c r="I25" i="15"/>
  <c r="E25" i="15"/>
  <c r="H24" i="15"/>
  <c r="I24" i="15" s="1"/>
  <c r="J24" i="15" s="1"/>
  <c r="G24" i="15"/>
  <c r="D24" i="15"/>
  <c r="E24" i="15" s="1"/>
  <c r="F24" i="15" s="1"/>
  <c r="C24" i="15"/>
  <c r="B24" i="15"/>
  <c r="I23" i="15"/>
  <c r="E23" i="15"/>
  <c r="I22" i="15"/>
  <c r="E22" i="15"/>
  <c r="I21" i="15"/>
  <c r="E21" i="15"/>
  <c r="I20" i="15"/>
  <c r="E20" i="15"/>
  <c r="I19" i="15"/>
  <c r="E19" i="15"/>
  <c r="I18" i="15"/>
  <c r="E18" i="15"/>
  <c r="H17" i="15"/>
  <c r="G17" i="15"/>
  <c r="G16" i="15" s="1"/>
  <c r="G78" i="15" s="1"/>
  <c r="D17" i="15"/>
  <c r="C17" i="15"/>
  <c r="B17" i="15"/>
  <c r="I17" i="15" s="1"/>
  <c r="H16" i="15"/>
  <c r="D16" i="15"/>
  <c r="C16" i="15"/>
  <c r="C78" i="15" s="1"/>
  <c r="B16" i="15"/>
  <c r="B78" i="15" s="1"/>
  <c r="A86" i="14"/>
  <c r="I77" i="14"/>
  <c r="E77" i="14"/>
  <c r="I76" i="14"/>
  <c r="E76" i="14"/>
  <c r="H75" i="14"/>
  <c r="I75" i="14" s="1"/>
  <c r="J75" i="14" s="1"/>
  <c r="G75" i="14"/>
  <c r="G66" i="14" s="1"/>
  <c r="D75" i="14"/>
  <c r="E75" i="14" s="1"/>
  <c r="F75" i="14" s="1"/>
  <c r="C75" i="14"/>
  <c r="C66" i="14" s="1"/>
  <c r="B75" i="14"/>
  <c r="I74" i="14"/>
  <c r="E74" i="14"/>
  <c r="I73" i="14"/>
  <c r="E73" i="14"/>
  <c r="H72" i="14"/>
  <c r="I72" i="14" s="1"/>
  <c r="J72" i="14" s="1"/>
  <c r="G72" i="14"/>
  <c r="D72" i="14"/>
  <c r="E72" i="14" s="1"/>
  <c r="F72" i="14" s="1"/>
  <c r="C72" i="14"/>
  <c r="B72" i="14"/>
  <c r="I71" i="14"/>
  <c r="E71" i="14"/>
  <c r="I70" i="14"/>
  <c r="E70" i="14"/>
  <c r="I69" i="14"/>
  <c r="E69" i="14"/>
  <c r="I68" i="14"/>
  <c r="E68" i="14"/>
  <c r="H67" i="14"/>
  <c r="H66" i="14" s="1"/>
  <c r="I66" i="14" s="1"/>
  <c r="J66" i="14" s="1"/>
  <c r="G67" i="14"/>
  <c r="E67" i="14"/>
  <c r="F67" i="14" s="1"/>
  <c r="D67" i="14"/>
  <c r="D66" i="14" s="1"/>
  <c r="E66" i="14" s="1"/>
  <c r="F66" i="14" s="1"/>
  <c r="C67" i="14"/>
  <c r="B67" i="14"/>
  <c r="B66" i="14"/>
  <c r="I65" i="14"/>
  <c r="E65" i="14"/>
  <c r="I64" i="14"/>
  <c r="E64" i="14"/>
  <c r="H63" i="14"/>
  <c r="I63" i="14" s="1"/>
  <c r="J63" i="14" s="1"/>
  <c r="G63" i="14"/>
  <c r="D63" i="14"/>
  <c r="E63" i="14" s="1"/>
  <c r="F63" i="14" s="1"/>
  <c r="C63" i="14"/>
  <c r="B63" i="14"/>
  <c r="I62" i="14"/>
  <c r="E62" i="14"/>
  <c r="I61" i="14"/>
  <c r="E61" i="14"/>
  <c r="H60" i="14"/>
  <c r="I60" i="14" s="1"/>
  <c r="J60" i="14" s="1"/>
  <c r="G60" i="14"/>
  <c r="D60" i="14"/>
  <c r="E60" i="14" s="1"/>
  <c r="F60" i="14" s="1"/>
  <c r="C60" i="14"/>
  <c r="B60" i="14"/>
  <c r="I59" i="14"/>
  <c r="E59" i="14"/>
  <c r="I58" i="14"/>
  <c r="E58" i="14"/>
  <c r="I57" i="14"/>
  <c r="E57" i="14"/>
  <c r="I56" i="14"/>
  <c r="E56" i="14"/>
  <c r="I55" i="14"/>
  <c r="J55" i="14" s="1"/>
  <c r="H55" i="14"/>
  <c r="G55" i="14"/>
  <c r="E55" i="14"/>
  <c r="F55" i="14" s="1"/>
  <c r="D55" i="14"/>
  <c r="C55" i="14"/>
  <c r="B55" i="14"/>
  <c r="I54" i="14"/>
  <c r="E54" i="14"/>
  <c r="I53" i="14"/>
  <c r="E53" i="14"/>
  <c r="H52" i="14"/>
  <c r="G52" i="14"/>
  <c r="D52" i="14"/>
  <c r="C52" i="14"/>
  <c r="B52" i="14"/>
  <c r="I51" i="14"/>
  <c r="E51" i="14"/>
  <c r="I50" i="14"/>
  <c r="E50" i="14"/>
  <c r="H49" i="14"/>
  <c r="I49" i="14" s="1"/>
  <c r="J49" i="14" s="1"/>
  <c r="G49" i="14"/>
  <c r="D49" i="14"/>
  <c r="E49" i="14" s="1"/>
  <c r="F49" i="14" s="1"/>
  <c r="C49" i="14"/>
  <c r="B49" i="14"/>
  <c r="I48" i="14"/>
  <c r="E48" i="14"/>
  <c r="I47" i="14"/>
  <c r="E47" i="14"/>
  <c r="H46" i="14"/>
  <c r="I46" i="14" s="1"/>
  <c r="J46" i="14" s="1"/>
  <c r="G46" i="14"/>
  <c r="D46" i="14"/>
  <c r="E46" i="14" s="1"/>
  <c r="F46" i="14" s="1"/>
  <c r="C46" i="14"/>
  <c r="B46" i="14"/>
  <c r="I45" i="14"/>
  <c r="E45" i="14"/>
  <c r="I44" i="14"/>
  <c r="E44" i="14"/>
  <c r="I43" i="14"/>
  <c r="E43" i="14"/>
  <c r="I42" i="14"/>
  <c r="E42" i="14"/>
  <c r="H41" i="14"/>
  <c r="G41" i="14"/>
  <c r="E41" i="14"/>
  <c r="F41" i="14" s="1"/>
  <c r="D41" i="14"/>
  <c r="C41" i="14"/>
  <c r="I40" i="14"/>
  <c r="E40" i="14"/>
  <c r="I39" i="14"/>
  <c r="E39" i="14"/>
  <c r="I38" i="14"/>
  <c r="E38" i="14"/>
  <c r="I37" i="14"/>
  <c r="E37" i="14"/>
  <c r="I36" i="14"/>
  <c r="E36" i="14"/>
  <c r="I35" i="14"/>
  <c r="E35" i="14"/>
  <c r="H34" i="14"/>
  <c r="I34" i="14" s="1"/>
  <c r="J34" i="14" s="1"/>
  <c r="G34" i="14"/>
  <c r="E34" i="14"/>
  <c r="F34" i="14" s="1"/>
  <c r="D34" i="14"/>
  <c r="C34" i="14"/>
  <c r="B34" i="14"/>
  <c r="I33" i="14"/>
  <c r="E33" i="14"/>
  <c r="I32" i="14"/>
  <c r="E32" i="14"/>
  <c r="H31" i="14"/>
  <c r="G31" i="14"/>
  <c r="D31" i="14"/>
  <c r="D30" i="14" s="1"/>
  <c r="E30" i="14" s="1"/>
  <c r="F30" i="14" s="1"/>
  <c r="C31" i="14"/>
  <c r="B31" i="14"/>
  <c r="I31" i="14" s="1"/>
  <c r="J31" i="14" s="1"/>
  <c r="G30" i="14"/>
  <c r="C30" i="14"/>
  <c r="B30" i="14"/>
  <c r="I29" i="14"/>
  <c r="E29" i="14"/>
  <c r="I28" i="14"/>
  <c r="E28" i="14"/>
  <c r="H27" i="14"/>
  <c r="I27" i="14" s="1"/>
  <c r="J27" i="14" s="1"/>
  <c r="G27" i="14"/>
  <c r="D27" i="14"/>
  <c r="E27" i="14" s="1"/>
  <c r="F27" i="14" s="1"/>
  <c r="C27" i="14"/>
  <c r="B27" i="14"/>
  <c r="I26" i="14"/>
  <c r="E26" i="14"/>
  <c r="I25" i="14"/>
  <c r="E25" i="14"/>
  <c r="I24" i="14"/>
  <c r="J24" i="14" s="1"/>
  <c r="H24" i="14"/>
  <c r="G24" i="14"/>
  <c r="E24" i="14"/>
  <c r="F24" i="14" s="1"/>
  <c r="D24" i="14"/>
  <c r="C24" i="14"/>
  <c r="B24" i="14"/>
  <c r="I23" i="14"/>
  <c r="E23" i="14"/>
  <c r="I22" i="14"/>
  <c r="E22" i="14"/>
  <c r="I21" i="14"/>
  <c r="E21" i="14"/>
  <c r="I20" i="14"/>
  <c r="E20" i="14"/>
  <c r="I19" i="14"/>
  <c r="E19" i="14"/>
  <c r="I18" i="14"/>
  <c r="E18" i="14"/>
  <c r="H17" i="14"/>
  <c r="H16" i="14" s="1"/>
  <c r="G17" i="14"/>
  <c r="D17" i="14"/>
  <c r="C17" i="14"/>
  <c r="B17" i="14"/>
  <c r="I17" i="14" s="1"/>
  <c r="G16" i="14"/>
  <c r="G78" i="14" s="1"/>
  <c r="G79" i="14" s="1"/>
  <c r="D16" i="14"/>
  <c r="C16" i="14"/>
  <c r="C78" i="14" s="1"/>
  <c r="C79" i="14" s="1"/>
  <c r="B16" i="14"/>
  <c r="B78" i="14" s="1"/>
  <c r="A86" i="13"/>
  <c r="I77" i="13"/>
  <c r="E77" i="13"/>
  <c r="I76" i="13"/>
  <c r="E76" i="13"/>
  <c r="H75" i="13"/>
  <c r="I75" i="13" s="1"/>
  <c r="J75" i="13" s="1"/>
  <c r="G75" i="13"/>
  <c r="D75" i="13"/>
  <c r="E75" i="13" s="1"/>
  <c r="F75" i="13" s="1"/>
  <c r="C75" i="13"/>
  <c r="B75" i="13"/>
  <c r="I74" i="13"/>
  <c r="E74" i="13"/>
  <c r="I73" i="13"/>
  <c r="E73" i="13"/>
  <c r="H72" i="13"/>
  <c r="I72" i="13" s="1"/>
  <c r="J72" i="13" s="1"/>
  <c r="G72" i="13"/>
  <c r="G66" i="13" s="1"/>
  <c r="D72" i="13"/>
  <c r="E72" i="13" s="1"/>
  <c r="F72" i="13" s="1"/>
  <c r="C72" i="13"/>
  <c r="C66" i="13" s="1"/>
  <c r="B72" i="13"/>
  <c r="I71" i="13"/>
  <c r="E71" i="13"/>
  <c r="I70" i="13"/>
  <c r="E70" i="13"/>
  <c r="I69" i="13"/>
  <c r="E69" i="13"/>
  <c r="I68" i="13"/>
  <c r="E68" i="13"/>
  <c r="H67" i="13"/>
  <c r="G67" i="13"/>
  <c r="E67" i="13"/>
  <c r="F67" i="13" s="1"/>
  <c r="D67" i="13"/>
  <c r="D66" i="13" s="1"/>
  <c r="E66" i="13" s="1"/>
  <c r="F66" i="13" s="1"/>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2" i="13" s="1"/>
  <c r="J52" i="13" s="1"/>
  <c r="I51" i="13"/>
  <c r="E51" i="13"/>
  <c r="I50" i="13"/>
  <c r="E50" i="13"/>
  <c r="H49" i="13"/>
  <c r="I49" i="13" s="1"/>
  <c r="J49" i="13" s="1"/>
  <c r="G49" i="13"/>
  <c r="D49" i="13"/>
  <c r="E49" i="13" s="1"/>
  <c r="F49" i="13" s="1"/>
  <c r="C49" i="13"/>
  <c r="B49" i="13"/>
  <c r="I48" i="13"/>
  <c r="E48" i="13"/>
  <c r="I47" i="13"/>
  <c r="E47" i="13"/>
  <c r="H46" i="13"/>
  <c r="I46" i="13" s="1"/>
  <c r="J46" i="13" s="1"/>
  <c r="G46" i="13"/>
  <c r="D46" i="13"/>
  <c r="E46" i="13" s="1"/>
  <c r="F46" i="13" s="1"/>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I34" i="13"/>
  <c r="J34" i="13" s="1"/>
  <c r="H34" i="13"/>
  <c r="G34" i="13"/>
  <c r="E34" i="13"/>
  <c r="F34" i="13" s="1"/>
  <c r="D34" i="13"/>
  <c r="C34" i="13"/>
  <c r="B34" i="13"/>
  <c r="I33" i="13"/>
  <c r="E33" i="13"/>
  <c r="I32" i="13"/>
  <c r="E32" i="13"/>
  <c r="H31" i="13"/>
  <c r="G31" i="13"/>
  <c r="D31" i="13"/>
  <c r="C31" i="13"/>
  <c r="B31" i="13"/>
  <c r="I31" i="13" s="1"/>
  <c r="J31" i="13" s="1"/>
  <c r="G30" i="13"/>
  <c r="C30" i="13"/>
  <c r="I29" i="13"/>
  <c r="E29" i="13"/>
  <c r="I28" i="13"/>
  <c r="E28" i="13"/>
  <c r="H27" i="13"/>
  <c r="I27" i="13" s="1"/>
  <c r="J27" i="13" s="1"/>
  <c r="G27" i="13"/>
  <c r="D27" i="13"/>
  <c r="E27" i="13" s="1"/>
  <c r="F27" i="13" s="1"/>
  <c r="C27" i="13"/>
  <c r="B27" i="13"/>
  <c r="I26" i="13"/>
  <c r="E26" i="13"/>
  <c r="I25" i="13"/>
  <c r="E25" i="13"/>
  <c r="H24" i="13"/>
  <c r="I24" i="13" s="1"/>
  <c r="J24" i="13" s="1"/>
  <c r="G24" i="13"/>
  <c r="E24" i="13"/>
  <c r="F24" i="13" s="1"/>
  <c r="D24" i="13"/>
  <c r="C24" i="13"/>
  <c r="B24" i="13"/>
  <c r="I23" i="13"/>
  <c r="E23" i="13"/>
  <c r="I22" i="13"/>
  <c r="E22" i="13"/>
  <c r="I21" i="13"/>
  <c r="E21" i="13"/>
  <c r="I20" i="13"/>
  <c r="E20" i="13"/>
  <c r="I19" i="13"/>
  <c r="E19" i="13"/>
  <c r="I18" i="13"/>
  <c r="E18" i="13"/>
  <c r="H17" i="13"/>
  <c r="G17" i="13"/>
  <c r="D17" i="13"/>
  <c r="C17" i="13"/>
  <c r="B17" i="13"/>
  <c r="I17" i="13" s="1"/>
  <c r="H16" i="13"/>
  <c r="G16" i="13"/>
  <c r="G78" i="13" s="1"/>
  <c r="D16" i="13"/>
  <c r="C16" i="13"/>
  <c r="C78" i="13" s="1"/>
  <c r="A86" i="12"/>
  <c r="I77" i="12"/>
  <c r="E77" i="12"/>
  <c r="I76" i="12"/>
  <c r="E76" i="12"/>
  <c r="H75" i="12"/>
  <c r="I75" i="12" s="1"/>
  <c r="J75" i="12" s="1"/>
  <c r="G75" i="12"/>
  <c r="D75" i="12"/>
  <c r="E75" i="12" s="1"/>
  <c r="F75" i="12" s="1"/>
  <c r="C75" i="12"/>
  <c r="B75" i="12"/>
  <c r="I74" i="12"/>
  <c r="E74" i="12"/>
  <c r="I73" i="12"/>
  <c r="E73" i="12"/>
  <c r="H72" i="12"/>
  <c r="I72" i="12" s="1"/>
  <c r="J72" i="12" s="1"/>
  <c r="G72" i="12"/>
  <c r="G66" i="12" s="1"/>
  <c r="D72" i="12"/>
  <c r="E72" i="12" s="1"/>
  <c r="F72" i="12" s="1"/>
  <c r="C72" i="12"/>
  <c r="C66" i="12" s="1"/>
  <c r="B72" i="12"/>
  <c r="I71" i="12"/>
  <c r="E71" i="12"/>
  <c r="I70" i="12"/>
  <c r="E70" i="12"/>
  <c r="I69" i="12"/>
  <c r="E69" i="12"/>
  <c r="I68" i="12"/>
  <c r="E68" i="12"/>
  <c r="H67" i="12"/>
  <c r="H66" i="12" s="1"/>
  <c r="I66" i="12" s="1"/>
  <c r="J66" i="12" s="1"/>
  <c r="G67" i="12"/>
  <c r="E67" i="12"/>
  <c r="F67" i="12" s="1"/>
  <c r="D67" i="12"/>
  <c r="D66" i="12" s="1"/>
  <c r="E66" i="12" s="1"/>
  <c r="F66" i="12" s="1"/>
  <c r="C67" i="12"/>
  <c r="B67" i="12"/>
  <c r="B66" i="12"/>
  <c r="I65" i="12"/>
  <c r="E65" i="12"/>
  <c r="I64" i="12"/>
  <c r="E64" i="12"/>
  <c r="H63" i="12"/>
  <c r="I63" i="12" s="1"/>
  <c r="J63" i="12" s="1"/>
  <c r="G63" i="12"/>
  <c r="D63" i="12"/>
  <c r="E63" i="12" s="1"/>
  <c r="F63" i="12" s="1"/>
  <c r="C63" i="12"/>
  <c r="B63" i="12"/>
  <c r="I62" i="12"/>
  <c r="E62" i="12"/>
  <c r="I61" i="12"/>
  <c r="E61" i="12"/>
  <c r="H60" i="12"/>
  <c r="I60" i="12" s="1"/>
  <c r="J60" i="12" s="1"/>
  <c r="G60" i="12"/>
  <c r="D60" i="12"/>
  <c r="E60" i="12" s="1"/>
  <c r="F60" i="12" s="1"/>
  <c r="C60" i="12"/>
  <c r="B60" i="12"/>
  <c r="I59" i="12"/>
  <c r="E59" i="12"/>
  <c r="I58" i="12"/>
  <c r="E58" i="12"/>
  <c r="I57" i="12"/>
  <c r="E57" i="12"/>
  <c r="I56" i="12"/>
  <c r="E56" i="12"/>
  <c r="I55" i="12"/>
  <c r="J55" i="12" s="1"/>
  <c r="H55" i="12"/>
  <c r="G55" i="12"/>
  <c r="D55" i="12"/>
  <c r="C55" i="12"/>
  <c r="B55" i="12"/>
  <c r="I54" i="12"/>
  <c r="E54" i="12"/>
  <c r="I53" i="12"/>
  <c r="E53" i="12"/>
  <c r="H52" i="12"/>
  <c r="G52" i="12"/>
  <c r="D52" i="12"/>
  <c r="C52" i="12"/>
  <c r="B52" i="12"/>
  <c r="I52" i="12" s="1"/>
  <c r="J52" i="12" s="1"/>
  <c r="I51" i="12"/>
  <c r="E51" i="12"/>
  <c r="I50" i="12"/>
  <c r="E50" i="12"/>
  <c r="H49" i="12"/>
  <c r="I49" i="12" s="1"/>
  <c r="J49" i="12" s="1"/>
  <c r="G49" i="12"/>
  <c r="D49" i="12"/>
  <c r="E49" i="12" s="1"/>
  <c r="F49" i="12" s="1"/>
  <c r="C49" i="12"/>
  <c r="B49" i="12"/>
  <c r="I48" i="12"/>
  <c r="E48" i="12"/>
  <c r="I47" i="12"/>
  <c r="E47" i="12"/>
  <c r="H46" i="12"/>
  <c r="I46" i="12" s="1"/>
  <c r="J46" i="12" s="1"/>
  <c r="G46" i="12"/>
  <c r="D46" i="12"/>
  <c r="E46" i="12" s="1"/>
  <c r="F46" i="12" s="1"/>
  <c r="C46" i="12"/>
  <c r="B46" i="12"/>
  <c r="I45" i="12"/>
  <c r="E45" i="12"/>
  <c r="I44" i="12"/>
  <c r="E44" i="12"/>
  <c r="I43" i="12"/>
  <c r="E43" i="12"/>
  <c r="I42" i="12"/>
  <c r="E42" i="12"/>
  <c r="H41" i="12"/>
  <c r="I41" i="12" s="1"/>
  <c r="J41" i="12" s="1"/>
  <c r="G41" i="12"/>
  <c r="D41" i="12"/>
  <c r="E41" i="12" s="1"/>
  <c r="F41" i="12" s="1"/>
  <c r="C41" i="12"/>
  <c r="I40" i="12"/>
  <c r="E40" i="12"/>
  <c r="I39" i="12"/>
  <c r="E39" i="12"/>
  <c r="I38" i="12"/>
  <c r="E38" i="12"/>
  <c r="I37" i="12"/>
  <c r="E37" i="12"/>
  <c r="I36" i="12"/>
  <c r="E36" i="12"/>
  <c r="I35" i="12"/>
  <c r="E35" i="12"/>
  <c r="I34" i="12"/>
  <c r="J34" i="12" s="1"/>
  <c r="H34" i="12"/>
  <c r="G34" i="12"/>
  <c r="E34" i="12"/>
  <c r="F34" i="12" s="1"/>
  <c r="D34" i="12"/>
  <c r="C34" i="12"/>
  <c r="B34" i="12"/>
  <c r="I33" i="12"/>
  <c r="E33" i="12"/>
  <c r="I32" i="12"/>
  <c r="E32" i="12"/>
  <c r="H31" i="12"/>
  <c r="G31" i="12"/>
  <c r="D31" i="12"/>
  <c r="C31" i="12"/>
  <c r="B31" i="12"/>
  <c r="I31" i="12" s="1"/>
  <c r="J31" i="12" s="1"/>
  <c r="H30" i="12"/>
  <c r="G30" i="12"/>
  <c r="C30" i="12"/>
  <c r="I29" i="12"/>
  <c r="E29" i="12"/>
  <c r="I28" i="12"/>
  <c r="E28" i="12"/>
  <c r="H27" i="12"/>
  <c r="I27" i="12" s="1"/>
  <c r="J27" i="12" s="1"/>
  <c r="G27" i="12"/>
  <c r="D27" i="12"/>
  <c r="E27" i="12" s="1"/>
  <c r="F27" i="12" s="1"/>
  <c r="C27" i="12"/>
  <c r="B27" i="12"/>
  <c r="I26" i="12"/>
  <c r="E26" i="12"/>
  <c r="I25" i="12"/>
  <c r="E25" i="12"/>
  <c r="H24" i="12"/>
  <c r="I24" i="12" s="1"/>
  <c r="J24" i="12" s="1"/>
  <c r="G24" i="12"/>
  <c r="E24" i="12"/>
  <c r="F24" i="12" s="1"/>
  <c r="D24" i="12"/>
  <c r="C24" i="12"/>
  <c r="B24" i="12"/>
  <c r="I23" i="12"/>
  <c r="E23" i="12"/>
  <c r="I22" i="12"/>
  <c r="E22" i="12"/>
  <c r="I21" i="12"/>
  <c r="E21" i="12"/>
  <c r="I20" i="12"/>
  <c r="E20" i="12"/>
  <c r="I19" i="12"/>
  <c r="E19" i="12"/>
  <c r="I18" i="12"/>
  <c r="E18" i="12"/>
  <c r="H17" i="12"/>
  <c r="G17" i="12"/>
  <c r="D17" i="12"/>
  <c r="C17" i="12"/>
  <c r="B17" i="12"/>
  <c r="I17" i="12" s="1"/>
  <c r="G16" i="12"/>
  <c r="G78" i="12" s="1"/>
  <c r="D16" i="12"/>
  <c r="C16" i="12"/>
  <c r="C78" i="12" s="1"/>
  <c r="A86" i="11"/>
  <c r="I77" i="11"/>
  <c r="E77" i="11"/>
  <c r="I76" i="11"/>
  <c r="E76" i="11"/>
  <c r="H75" i="11"/>
  <c r="I75" i="11" s="1"/>
  <c r="J75" i="11" s="1"/>
  <c r="G75" i="11"/>
  <c r="D75" i="11"/>
  <c r="E75" i="11" s="1"/>
  <c r="F75" i="11" s="1"/>
  <c r="C75" i="11"/>
  <c r="B75" i="11"/>
  <c r="I74" i="11"/>
  <c r="E74" i="11"/>
  <c r="I73" i="11"/>
  <c r="E73" i="11"/>
  <c r="H72" i="11"/>
  <c r="I72" i="11" s="1"/>
  <c r="J72" i="11" s="1"/>
  <c r="G72" i="11"/>
  <c r="G66" i="11" s="1"/>
  <c r="D72" i="11"/>
  <c r="E72" i="11" s="1"/>
  <c r="F72" i="11" s="1"/>
  <c r="C72" i="11"/>
  <c r="C66" i="11" s="1"/>
  <c r="B72" i="11"/>
  <c r="I71" i="11"/>
  <c r="E71" i="11"/>
  <c r="I70" i="11"/>
  <c r="E70" i="11"/>
  <c r="I69" i="11"/>
  <c r="E69" i="11"/>
  <c r="I68" i="11"/>
  <c r="E68" i="11"/>
  <c r="H67" i="11"/>
  <c r="H66" i="11" s="1"/>
  <c r="I66" i="11" s="1"/>
  <c r="J66" i="11" s="1"/>
  <c r="G67" i="11"/>
  <c r="D67" i="11"/>
  <c r="E67" i="11" s="1"/>
  <c r="F67" i="11" s="1"/>
  <c r="C67" i="11"/>
  <c r="B67" i="11"/>
  <c r="B66" i="11"/>
  <c r="I65" i="11"/>
  <c r="E65" i="11"/>
  <c r="I64" i="11"/>
  <c r="E64" i="11"/>
  <c r="H63" i="11"/>
  <c r="I63" i="11" s="1"/>
  <c r="J63" i="11" s="1"/>
  <c r="G63" i="11"/>
  <c r="D63" i="11"/>
  <c r="E63" i="11" s="1"/>
  <c r="F63" i="11" s="1"/>
  <c r="C63" i="11"/>
  <c r="B63" i="11"/>
  <c r="I62" i="11"/>
  <c r="E62" i="11"/>
  <c r="I61" i="11"/>
  <c r="E61" i="11"/>
  <c r="H60" i="11"/>
  <c r="I60" i="11" s="1"/>
  <c r="J60" i="11" s="1"/>
  <c r="G60" i="11"/>
  <c r="D60" i="11"/>
  <c r="E60" i="11" s="1"/>
  <c r="F60" i="11" s="1"/>
  <c r="C60" i="11"/>
  <c r="B60" i="11"/>
  <c r="I59" i="11"/>
  <c r="E59" i="11"/>
  <c r="I58" i="11"/>
  <c r="E58" i="11"/>
  <c r="I57" i="11"/>
  <c r="E57" i="11"/>
  <c r="I56" i="11"/>
  <c r="E56" i="11"/>
  <c r="I55" i="11"/>
  <c r="J55" i="11" s="1"/>
  <c r="H55" i="11"/>
  <c r="G55" i="11"/>
  <c r="E55" i="11"/>
  <c r="F55" i="11" s="1"/>
  <c r="D55" i="11"/>
  <c r="C55" i="11"/>
  <c r="B55" i="11"/>
  <c r="I54" i="11"/>
  <c r="E54" i="11"/>
  <c r="I53" i="11"/>
  <c r="E53" i="11"/>
  <c r="H52" i="11"/>
  <c r="G52" i="11"/>
  <c r="D52" i="11"/>
  <c r="C52" i="11"/>
  <c r="B52" i="11"/>
  <c r="I52" i="11" s="1"/>
  <c r="J52" i="11" s="1"/>
  <c r="I51" i="11"/>
  <c r="E51" i="11"/>
  <c r="I50" i="11"/>
  <c r="E50" i="11"/>
  <c r="H49" i="11"/>
  <c r="I49" i="11" s="1"/>
  <c r="J49" i="11" s="1"/>
  <c r="G49" i="11"/>
  <c r="D49" i="11"/>
  <c r="E49" i="11" s="1"/>
  <c r="F49" i="11" s="1"/>
  <c r="C49" i="11"/>
  <c r="B49" i="11"/>
  <c r="I48" i="11"/>
  <c r="E48" i="11"/>
  <c r="I47" i="11"/>
  <c r="E47" i="11"/>
  <c r="H46" i="11"/>
  <c r="I46" i="11" s="1"/>
  <c r="J46" i="11" s="1"/>
  <c r="G46" i="11"/>
  <c r="D46" i="11"/>
  <c r="E46" i="11" s="1"/>
  <c r="F46" i="11" s="1"/>
  <c r="C46" i="11"/>
  <c r="B46" i="11"/>
  <c r="I45" i="11"/>
  <c r="E45" i="11"/>
  <c r="I44" i="11"/>
  <c r="E44" i="11"/>
  <c r="I43" i="11"/>
  <c r="E43" i="11"/>
  <c r="I42" i="11"/>
  <c r="E42" i="11"/>
  <c r="I41" i="11"/>
  <c r="J41" i="11" s="1"/>
  <c r="H41" i="11"/>
  <c r="G41" i="11"/>
  <c r="E41" i="11"/>
  <c r="F41" i="11" s="1"/>
  <c r="D41" i="11"/>
  <c r="C41" i="11"/>
  <c r="I40" i="11"/>
  <c r="E40" i="11"/>
  <c r="I39" i="11"/>
  <c r="E39" i="11"/>
  <c r="I38" i="11"/>
  <c r="E38" i="11"/>
  <c r="I37" i="11"/>
  <c r="E37" i="11"/>
  <c r="I36" i="11"/>
  <c r="E36" i="11"/>
  <c r="I35" i="11"/>
  <c r="E35" i="11"/>
  <c r="I34" i="11"/>
  <c r="J34" i="11" s="1"/>
  <c r="H34" i="11"/>
  <c r="G34" i="11"/>
  <c r="E34" i="11"/>
  <c r="F34" i="11" s="1"/>
  <c r="D34" i="11"/>
  <c r="C34" i="11"/>
  <c r="B34" i="11"/>
  <c r="I33" i="11"/>
  <c r="E33" i="11"/>
  <c r="I32" i="11"/>
  <c r="E32" i="11"/>
  <c r="H31" i="11"/>
  <c r="H30" i="11" s="1"/>
  <c r="I30" i="11" s="1"/>
  <c r="J30" i="11" s="1"/>
  <c r="G31" i="11"/>
  <c r="D31" i="11"/>
  <c r="C31" i="11"/>
  <c r="B31" i="11"/>
  <c r="I31" i="11" s="1"/>
  <c r="J31" i="11" s="1"/>
  <c r="G30" i="11"/>
  <c r="C30" i="11"/>
  <c r="B30" i="11"/>
  <c r="I29" i="11"/>
  <c r="E29" i="11"/>
  <c r="I28" i="11"/>
  <c r="E28" i="11"/>
  <c r="H27" i="11"/>
  <c r="I27" i="11" s="1"/>
  <c r="J27" i="11" s="1"/>
  <c r="G27" i="11"/>
  <c r="D27" i="11"/>
  <c r="E27" i="11" s="1"/>
  <c r="F27" i="11" s="1"/>
  <c r="C27" i="11"/>
  <c r="B27" i="11"/>
  <c r="I26" i="11"/>
  <c r="E26" i="11"/>
  <c r="I25" i="11"/>
  <c r="E25" i="11"/>
  <c r="I24" i="11"/>
  <c r="J24" i="11" s="1"/>
  <c r="G24" i="11"/>
  <c r="D24" i="11"/>
  <c r="E24" i="11" s="1"/>
  <c r="F24" i="11" s="1"/>
  <c r="C24" i="11"/>
  <c r="B24" i="11"/>
  <c r="I23" i="11"/>
  <c r="E23" i="11"/>
  <c r="I22" i="11"/>
  <c r="E22" i="11"/>
  <c r="I21" i="11"/>
  <c r="E21" i="11"/>
  <c r="I20" i="11"/>
  <c r="E20" i="11"/>
  <c r="I19" i="11"/>
  <c r="E19" i="11"/>
  <c r="I18" i="11"/>
  <c r="E18" i="11"/>
  <c r="H17" i="11"/>
  <c r="G17" i="11"/>
  <c r="D17" i="11"/>
  <c r="C17" i="11"/>
  <c r="B17" i="11"/>
  <c r="I17" i="11" s="1"/>
  <c r="H16" i="11"/>
  <c r="G16" i="11"/>
  <c r="G78" i="11" s="1"/>
  <c r="D16" i="11"/>
  <c r="C16" i="11"/>
  <c r="C78" i="11" s="1"/>
  <c r="A86" i="10"/>
  <c r="I77" i="10"/>
  <c r="E77" i="10"/>
  <c r="I76" i="10"/>
  <c r="E76" i="10"/>
  <c r="H75" i="10"/>
  <c r="I75" i="10" s="1"/>
  <c r="J75" i="10" s="1"/>
  <c r="G75" i="10"/>
  <c r="D75" i="10"/>
  <c r="E75" i="10" s="1"/>
  <c r="F75" i="10" s="1"/>
  <c r="C75" i="10"/>
  <c r="B75" i="10"/>
  <c r="I74" i="10"/>
  <c r="E74" i="10"/>
  <c r="I73" i="10"/>
  <c r="E73" i="10"/>
  <c r="H72" i="10"/>
  <c r="I72" i="10" s="1"/>
  <c r="J72" i="10" s="1"/>
  <c r="G72" i="10"/>
  <c r="G66" i="10" s="1"/>
  <c r="D72" i="10"/>
  <c r="E72" i="10" s="1"/>
  <c r="F72" i="10" s="1"/>
  <c r="C72" i="10"/>
  <c r="C66" i="10" s="1"/>
  <c r="B72" i="10"/>
  <c r="I71" i="10"/>
  <c r="E71" i="10"/>
  <c r="I70" i="10"/>
  <c r="E70" i="10"/>
  <c r="I69" i="10"/>
  <c r="E69" i="10"/>
  <c r="I68" i="10"/>
  <c r="E68" i="10"/>
  <c r="H67" i="10"/>
  <c r="G67" i="10"/>
  <c r="D67" i="10"/>
  <c r="D66" i="10" s="1"/>
  <c r="E66" i="10" s="1"/>
  <c r="F66" i="10" s="1"/>
  <c r="C67" i="10"/>
  <c r="B67" i="10"/>
  <c r="B66" i="10"/>
  <c r="I65" i="10"/>
  <c r="E65" i="10"/>
  <c r="I64" i="10"/>
  <c r="E64" i="10"/>
  <c r="H63" i="10"/>
  <c r="I63" i="10" s="1"/>
  <c r="J63" i="10" s="1"/>
  <c r="G63" i="10"/>
  <c r="D63" i="10"/>
  <c r="E63" i="10" s="1"/>
  <c r="F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E55" i="10"/>
  <c r="F55" i="10" s="1"/>
  <c r="D55" i="10"/>
  <c r="C55" i="10"/>
  <c r="B55" i="10"/>
  <c r="I54" i="10"/>
  <c r="E54" i="10"/>
  <c r="I53" i="10"/>
  <c r="E53" i="10"/>
  <c r="H52" i="10"/>
  <c r="G52" i="10"/>
  <c r="D52" i="10"/>
  <c r="C52" i="10"/>
  <c r="B52" i="10"/>
  <c r="I52" i="10" s="1"/>
  <c r="J52" i="10" s="1"/>
  <c r="I51" i="10"/>
  <c r="E51" i="10"/>
  <c r="I50" i="10"/>
  <c r="E50" i="10"/>
  <c r="H49" i="10"/>
  <c r="I49" i="10" s="1"/>
  <c r="J49" i="10" s="1"/>
  <c r="G49" i="10"/>
  <c r="D49" i="10"/>
  <c r="E49" i="10" s="1"/>
  <c r="F49" i="10" s="1"/>
  <c r="C49" i="10"/>
  <c r="B49" i="10"/>
  <c r="I48" i="10"/>
  <c r="E48" i="10"/>
  <c r="I47" i="10"/>
  <c r="E47" i="10"/>
  <c r="H46" i="10"/>
  <c r="I46" i="10" s="1"/>
  <c r="J46" i="10" s="1"/>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I34" i="10"/>
  <c r="J34" i="10" s="1"/>
  <c r="H34" i="10"/>
  <c r="G34" i="10"/>
  <c r="D34" i="10"/>
  <c r="E34" i="10" s="1"/>
  <c r="F34" i="10" s="1"/>
  <c r="C34" i="10"/>
  <c r="B34" i="10"/>
  <c r="I33" i="10"/>
  <c r="E33" i="10"/>
  <c r="I32" i="10"/>
  <c r="E32" i="10"/>
  <c r="H31" i="10"/>
  <c r="G31" i="10"/>
  <c r="D31" i="10"/>
  <c r="C31" i="10"/>
  <c r="B31" i="10"/>
  <c r="I31" i="10" s="1"/>
  <c r="J31" i="10" s="1"/>
  <c r="H30" i="10"/>
  <c r="I30" i="10" s="1"/>
  <c r="J30" i="10" s="1"/>
  <c r="G30" i="10"/>
  <c r="C30" i="10"/>
  <c r="B30" i="10"/>
  <c r="I29" i="10"/>
  <c r="E29" i="10"/>
  <c r="I28" i="10"/>
  <c r="E28" i="10"/>
  <c r="H27" i="10"/>
  <c r="I27" i="10" s="1"/>
  <c r="J27" i="10" s="1"/>
  <c r="G27" i="10"/>
  <c r="D27" i="10"/>
  <c r="E27" i="10" s="1"/>
  <c r="F27" i="10" s="1"/>
  <c r="C27" i="10"/>
  <c r="B27" i="10"/>
  <c r="I26" i="10"/>
  <c r="E26" i="10"/>
  <c r="I25" i="10"/>
  <c r="E25" i="10"/>
  <c r="H24" i="10"/>
  <c r="I24" i="10" s="1"/>
  <c r="J24" i="10" s="1"/>
  <c r="G24" i="10"/>
  <c r="D24" i="10"/>
  <c r="E24" i="10" s="1"/>
  <c r="F24" i="10" s="1"/>
  <c r="C24" i="10"/>
  <c r="B24" i="10"/>
  <c r="I23" i="10"/>
  <c r="E23" i="10"/>
  <c r="I22" i="10"/>
  <c r="E22" i="10"/>
  <c r="I21" i="10"/>
  <c r="E21" i="10"/>
  <c r="I20" i="10"/>
  <c r="E20" i="10"/>
  <c r="I19" i="10"/>
  <c r="E19" i="10"/>
  <c r="I18" i="10"/>
  <c r="E18" i="10"/>
  <c r="H17" i="10"/>
  <c r="G17" i="10"/>
  <c r="D17" i="10"/>
  <c r="C17" i="10"/>
  <c r="B17" i="10"/>
  <c r="I17" i="10" s="1"/>
  <c r="G16" i="10"/>
  <c r="G78" i="10" s="1"/>
  <c r="D16" i="10"/>
  <c r="C16" i="10"/>
  <c r="C78" i="10" s="1"/>
  <c r="A86" i="9"/>
  <c r="I77" i="9"/>
  <c r="E77" i="9"/>
  <c r="I76" i="9"/>
  <c r="E76" i="9"/>
  <c r="H75" i="9"/>
  <c r="I75" i="9" s="1"/>
  <c r="J75" i="9" s="1"/>
  <c r="G75" i="9"/>
  <c r="D75" i="9"/>
  <c r="E75" i="9" s="1"/>
  <c r="F75" i="9" s="1"/>
  <c r="C75" i="9"/>
  <c r="B75" i="9"/>
  <c r="I74" i="9"/>
  <c r="E74" i="9"/>
  <c r="I73" i="9"/>
  <c r="E73" i="9"/>
  <c r="H72" i="9"/>
  <c r="I72" i="9" s="1"/>
  <c r="J72" i="9" s="1"/>
  <c r="G72" i="9"/>
  <c r="G66" i="9" s="1"/>
  <c r="D72" i="9"/>
  <c r="E72" i="9" s="1"/>
  <c r="F72" i="9" s="1"/>
  <c r="C72" i="9"/>
  <c r="C66" i="9" s="1"/>
  <c r="B72" i="9"/>
  <c r="I71" i="9"/>
  <c r="E71" i="9"/>
  <c r="I70" i="9"/>
  <c r="E70" i="9"/>
  <c r="I69" i="9"/>
  <c r="E69" i="9"/>
  <c r="I68" i="9"/>
  <c r="E68" i="9"/>
  <c r="I67" i="9"/>
  <c r="J67" i="9" s="1"/>
  <c r="H67" i="9"/>
  <c r="H66" i="9" s="1"/>
  <c r="I66" i="9" s="1"/>
  <c r="J66" i="9" s="1"/>
  <c r="G67" i="9"/>
  <c r="E67" i="9"/>
  <c r="F67" i="9" s="1"/>
  <c r="D67" i="9"/>
  <c r="D66" i="9" s="1"/>
  <c r="E66" i="9" s="1"/>
  <c r="F66" i="9" s="1"/>
  <c r="C67" i="9"/>
  <c r="B67" i="9"/>
  <c r="B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I55" i="9"/>
  <c r="J55" i="9" s="1"/>
  <c r="H55" i="9"/>
  <c r="G55" i="9"/>
  <c r="E55" i="9"/>
  <c r="F55" i="9" s="1"/>
  <c r="D55" i="9"/>
  <c r="C55" i="9"/>
  <c r="B55" i="9"/>
  <c r="I54" i="9"/>
  <c r="E54" i="9"/>
  <c r="I53" i="9"/>
  <c r="E53" i="9"/>
  <c r="H52" i="9"/>
  <c r="G52" i="9"/>
  <c r="D52" i="9"/>
  <c r="C52" i="9"/>
  <c r="B52" i="9"/>
  <c r="I52" i="9" s="1"/>
  <c r="J52" i="9" s="1"/>
  <c r="I51" i="9"/>
  <c r="E51" i="9"/>
  <c r="I50" i="9"/>
  <c r="E50" i="9"/>
  <c r="H49" i="9"/>
  <c r="G49" i="9"/>
  <c r="D49" i="9"/>
  <c r="C49" i="9"/>
  <c r="B49" i="9"/>
  <c r="I49" i="9" s="1"/>
  <c r="J49" i="9" s="1"/>
  <c r="I48" i="9"/>
  <c r="E48" i="9"/>
  <c r="I47" i="9"/>
  <c r="E47" i="9"/>
  <c r="H46" i="9"/>
  <c r="I46" i="9" s="1"/>
  <c r="J46" i="9" s="1"/>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H30" i="9" s="1"/>
  <c r="I30" i="9" s="1"/>
  <c r="J30" i="9" s="1"/>
  <c r="G34" i="9"/>
  <c r="D34" i="9"/>
  <c r="D30" i="9" s="1"/>
  <c r="E30" i="9" s="1"/>
  <c r="F30" i="9" s="1"/>
  <c r="C34" i="9"/>
  <c r="B34" i="9"/>
  <c r="I33" i="9"/>
  <c r="E33" i="9"/>
  <c r="I32" i="9"/>
  <c r="E32" i="9"/>
  <c r="H31" i="9"/>
  <c r="G31" i="9"/>
  <c r="D31" i="9"/>
  <c r="C31" i="9"/>
  <c r="B31" i="9"/>
  <c r="I31" i="9" s="1"/>
  <c r="J31" i="9" s="1"/>
  <c r="G30" i="9"/>
  <c r="C30" i="9"/>
  <c r="B30" i="9"/>
  <c r="I29" i="9"/>
  <c r="E29" i="9"/>
  <c r="I28" i="9"/>
  <c r="E28" i="9"/>
  <c r="H27" i="9"/>
  <c r="I27" i="9" s="1"/>
  <c r="J27" i="9" s="1"/>
  <c r="G27" i="9"/>
  <c r="D27" i="9"/>
  <c r="E27" i="9" s="1"/>
  <c r="F27" i="9" s="1"/>
  <c r="C27" i="9"/>
  <c r="B27" i="9"/>
  <c r="I26" i="9"/>
  <c r="E26" i="9"/>
  <c r="I25" i="9"/>
  <c r="E25" i="9"/>
  <c r="H24" i="9"/>
  <c r="H16" i="9" s="1"/>
  <c r="G24" i="9"/>
  <c r="D24" i="9"/>
  <c r="D16" i="9" s="1"/>
  <c r="C24" i="9"/>
  <c r="B24" i="9"/>
  <c r="I23" i="9"/>
  <c r="E23" i="9"/>
  <c r="I22" i="9"/>
  <c r="E22" i="9"/>
  <c r="I21" i="9"/>
  <c r="E21" i="9"/>
  <c r="I20" i="9"/>
  <c r="E20" i="9"/>
  <c r="I19" i="9"/>
  <c r="E19" i="9"/>
  <c r="I18" i="9"/>
  <c r="E18" i="9"/>
  <c r="H17" i="9"/>
  <c r="I17" i="9" s="1"/>
  <c r="G17" i="9"/>
  <c r="E17" i="9"/>
  <c r="D17" i="9"/>
  <c r="C17" i="9"/>
  <c r="B17" i="9"/>
  <c r="G16" i="9"/>
  <c r="G78" i="9" s="1"/>
  <c r="G79" i="9" s="1"/>
  <c r="C16" i="9"/>
  <c r="C78" i="9" s="1"/>
  <c r="C79" i="9" s="1"/>
  <c r="B16" i="9"/>
  <c r="B78" i="9" s="1"/>
  <c r="A86" i="8"/>
  <c r="I77" i="8"/>
  <c r="E77" i="8"/>
  <c r="I76" i="8"/>
  <c r="E76" i="8"/>
  <c r="H75" i="8"/>
  <c r="I75" i="8" s="1"/>
  <c r="J75" i="8" s="1"/>
  <c r="G75" i="8"/>
  <c r="D75" i="8"/>
  <c r="E75" i="8" s="1"/>
  <c r="F75" i="8" s="1"/>
  <c r="C75" i="8"/>
  <c r="B75" i="8"/>
  <c r="B66" i="8" s="1"/>
  <c r="I74" i="8"/>
  <c r="E74" i="8"/>
  <c r="I73" i="8"/>
  <c r="E73" i="8"/>
  <c r="H72" i="8"/>
  <c r="I72" i="8" s="1"/>
  <c r="J72" i="8" s="1"/>
  <c r="G72" i="8"/>
  <c r="G66" i="8" s="1"/>
  <c r="D72" i="8"/>
  <c r="E72" i="8" s="1"/>
  <c r="F72" i="8" s="1"/>
  <c r="C72" i="8"/>
  <c r="C66" i="8" s="1"/>
  <c r="B72" i="8"/>
  <c r="I71" i="8"/>
  <c r="E71" i="8"/>
  <c r="I70" i="8"/>
  <c r="E70" i="8"/>
  <c r="I69" i="8"/>
  <c r="E69" i="8"/>
  <c r="I68" i="8"/>
  <c r="E68" i="8"/>
  <c r="H67" i="8"/>
  <c r="I67" i="8" s="1"/>
  <c r="J67" i="8" s="1"/>
  <c r="G67" i="8"/>
  <c r="D67" i="8"/>
  <c r="E67" i="8" s="1"/>
  <c r="F67" i="8" s="1"/>
  <c r="C67" i="8"/>
  <c r="B67" i="8"/>
  <c r="I65" i="8"/>
  <c r="E65" i="8"/>
  <c r="I64" i="8"/>
  <c r="E64" i="8"/>
  <c r="H63" i="8"/>
  <c r="I63" i="8" s="1"/>
  <c r="J63" i="8" s="1"/>
  <c r="G63" i="8"/>
  <c r="D63" i="8"/>
  <c r="E63" i="8" s="1"/>
  <c r="F63" i="8" s="1"/>
  <c r="C63" i="8"/>
  <c r="B63" i="8"/>
  <c r="I62" i="8"/>
  <c r="E62" i="8"/>
  <c r="I61" i="8"/>
  <c r="E61" i="8"/>
  <c r="H60" i="8"/>
  <c r="G60" i="8"/>
  <c r="D60" i="8"/>
  <c r="E60" i="8" s="1"/>
  <c r="F60" i="8" s="1"/>
  <c r="C60" i="8"/>
  <c r="B60" i="8"/>
  <c r="I60" i="8" s="1"/>
  <c r="J60" i="8" s="1"/>
  <c r="I59" i="8"/>
  <c r="E59" i="8"/>
  <c r="I58" i="8"/>
  <c r="E58" i="8"/>
  <c r="I57" i="8"/>
  <c r="E57" i="8"/>
  <c r="I56" i="8"/>
  <c r="E56" i="8"/>
  <c r="H55" i="8"/>
  <c r="I55" i="8" s="1"/>
  <c r="J55" i="8" s="1"/>
  <c r="G55" i="8"/>
  <c r="D55" i="8"/>
  <c r="E55" i="8" s="1"/>
  <c r="F55" i="8" s="1"/>
  <c r="C55" i="8"/>
  <c r="B55" i="8"/>
  <c r="I54" i="8"/>
  <c r="E54" i="8"/>
  <c r="I53" i="8"/>
  <c r="E53" i="8"/>
  <c r="I52" i="8"/>
  <c r="J52" i="8" s="1"/>
  <c r="H52" i="8"/>
  <c r="G52" i="8"/>
  <c r="E52" i="8"/>
  <c r="F52" i="8" s="1"/>
  <c r="D52" i="8"/>
  <c r="C52" i="8"/>
  <c r="B52" i="8"/>
  <c r="I51" i="8"/>
  <c r="E51" i="8"/>
  <c r="I50" i="8"/>
  <c r="E50" i="8"/>
  <c r="H49" i="8"/>
  <c r="I49" i="8" s="1"/>
  <c r="J49" i="8" s="1"/>
  <c r="G49" i="8"/>
  <c r="D49" i="8"/>
  <c r="E49" i="8" s="1"/>
  <c r="F49" i="8" s="1"/>
  <c r="C49" i="8"/>
  <c r="B49" i="8"/>
  <c r="I48" i="8"/>
  <c r="E48" i="8"/>
  <c r="I47" i="8"/>
  <c r="E47" i="8"/>
  <c r="H46" i="8"/>
  <c r="I46" i="8" s="1"/>
  <c r="J46" i="8" s="1"/>
  <c r="G46" i="8"/>
  <c r="G30" i="8" s="1"/>
  <c r="D46" i="8"/>
  <c r="E46" i="8" s="1"/>
  <c r="F46" i="8" s="1"/>
  <c r="C46" i="8"/>
  <c r="C30" i="8" s="1"/>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H30" i="8" s="1"/>
  <c r="I30" i="8" s="1"/>
  <c r="J30" i="8" s="1"/>
  <c r="G34" i="8"/>
  <c r="D34" i="8"/>
  <c r="D30" i="8" s="1"/>
  <c r="E30" i="8" s="1"/>
  <c r="F30" i="8" s="1"/>
  <c r="C34" i="8"/>
  <c r="B34" i="8"/>
  <c r="I33" i="8"/>
  <c r="E33" i="8"/>
  <c r="I32" i="8"/>
  <c r="E32" i="8"/>
  <c r="I31" i="8"/>
  <c r="J31" i="8" s="1"/>
  <c r="H31" i="8"/>
  <c r="G31" i="8"/>
  <c r="E31" i="8"/>
  <c r="F31" i="8" s="1"/>
  <c r="D31" i="8"/>
  <c r="C31" i="8"/>
  <c r="B31" i="8"/>
  <c r="B30" i="8"/>
  <c r="I29" i="8"/>
  <c r="E29" i="8"/>
  <c r="I28" i="8"/>
  <c r="E28" i="8"/>
  <c r="H27" i="8"/>
  <c r="I27" i="8" s="1"/>
  <c r="J27" i="8" s="1"/>
  <c r="G27" i="8"/>
  <c r="G16" i="8" s="1"/>
  <c r="D27" i="8"/>
  <c r="E27" i="8" s="1"/>
  <c r="F27" i="8" s="1"/>
  <c r="C27" i="8"/>
  <c r="C16" i="8" s="1"/>
  <c r="C78" i="8" s="1"/>
  <c r="C79" i="8" s="1"/>
  <c r="B27" i="8"/>
  <c r="I26" i="8"/>
  <c r="E26" i="8"/>
  <c r="I25" i="8"/>
  <c r="E25" i="8"/>
  <c r="H24" i="8"/>
  <c r="G24" i="8"/>
  <c r="D24" i="8"/>
  <c r="D16" i="8" s="1"/>
  <c r="C24" i="8"/>
  <c r="B24" i="8"/>
  <c r="I23" i="8"/>
  <c r="E23" i="8"/>
  <c r="I22" i="8"/>
  <c r="E22" i="8"/>
  <c r="I21" i="8"/>
  <c r="E21" i="8"/>
  <c r="I20" i="8"/>
  <c r="E20" i="8"/>
  <c r="I19" i="8"/>
  <c r="E19" i="8"/>
  <c r="I18" i="8"/>
  <c r="E18" i="8"/>
  <c r="H17" i="8"/>
  <c r="I17" i="8" s="1"/>
  <c r="G17" i="8"/>
  <c r="E17" i="8"/>
  <c r="D17" i="8"/>
  <c r="C17" i="8"/>
  <c r="B17" i="8"/>
  <c r="B16" i="8"/>
  <c r="B78" i="8" s="1"/>
  <c r="A86" i="7"/>
  <c r="I77" i="7"/>
  <c r="E77" i="7"/>
  <c r="I76" i="7"/>
  <c r="E76" i="7"/>
  <c r="H75" i="7"/>
  <c r="I75" i="7" s="1"/>
  <c r="J75" i="7" s="1"/>
  <c r="G75" i="7"/>
  <c r="D75" i="7"/>
  <c r="E75" i="7" s="1"/>
  <c r="F75" i="7" s="1"/>
  <c r="C75" i="7"/>
  <c r="B75" i="7"/>
  <c r="I74" i="7"/>
  <c r="E74" i="7"/>
  <c r="I73" i="7"/>
  <c r="E73" i="7"/>
  <c r="H72" i="7"/>
  <c r="I72" i="7" s="1"/>
  <c r="J72" i="7" s="1"/>
  <c r="G72" i="7"/>
  <c r="G66" i="7" s="1"/>
  <c r="D72" i="7"/>
  <c r="E72" i="7" s="1"/>
  <c r="F72" i="7" s="1"/>
  <c r="C72" i="7"/>
  <c r="C66" i="7" s="1"/>
  <c r="B72" i="7"/>
  <c r="I71" i="7"/>
  <c r="E71" i="7"/>
  <c r="I70" i="7"/>
  <c r="E70" i="7"/>
  <c r="I69" i="7"/>
  <c r="E69" i="7"/>
  <c r="I68" i="7"/>
  <c r="E68" i="7"/>
  <c r="H67" i="7"/>
  <c r="H66" i="7" s="1"/>
  <c r="I66" i="7" s="1"/>
  <c r="J66" i="7" s="1"/>
  <c r="G67" i="7"/>
  <c r="E67" i="7"/>
  <c r="F67" i="7" s="1"/>
  <c r="D67" i="7"/>
  <c r="D66" i="7" s="1"/>
  <c r="E66" i="7" s="1"/>
  <c r="F66" i="7" s="1"/>
  <c r="C67" i="7"/>
  <c r="B67" i="7"/>
  <c r="B66" i="7"/>
  <c r="I65" i="7"/>
  <c r="E65" i="7"/>
  <c r="I64" i="7"/>
  <c r="E64" i="7"/>
  <c r="H63" i="7"/>
  <c r="I63" i="7" s="1"/>
  <c r="J63" i="7" s="1"/>
  <c r="G63" i="7"/>
  <c r="D63" i="7"/>
  <c r="E63" i="7" s="1"/>
  <c r="F63" i="7" s="1"/>
  <c r="C63" i="7"/>
  <c r="B63" i="7"/>
  <c r="I62" i="7"/>
  <c r="E62" i="7"/>
  <c r="I61" i="7"/>
  <c r="E61" i="7"/>
  <c r="H60" i="7"/>
  <c r="I60" i="7" s="1"/>
  <c r="J60" i="7" s="1"/>
  <c r="G60" i="7"/>
  <c r="D60" i="7"/>
  <c r="E60" i="7" s="1"/>
  <c r="F60" i="7" s="1"/>
  <c r="C60" i="7"/>
  <c r="B60" i="7"/>
  <c r="I59" i="7"/>
  <c r="E59" i="7"/>
  <c r="I58" i="7"/>
  <c r="E58" i="7"/>
  <c r="I57" i="7"/>
  <c r="E57" i="7"/>
  <c r="I56" i="7"/>
  <c r="E56" i="7"/>
  <c r="I55" i="7"/>
  <c r="J55" i="7" s="1"/>
  <c r="H55" i="7"/>
  <c r="G55" i="7"/>
  <c r="E55" i="7"/>
  <c r="F55" i="7" s="1"/>
  <c r="D55" i="7"/>
  <c r="C55" i="7"/>
  <c r="B55" i="7"/>
  <c r="I54" i="7"/>
  <c r="E54" i="7"/>
  <c r="I53" i="7"/>
  <c r="E53" i="7"/>
  <c r="H52" i="7"/>
  <c r="G52" i="7"/>
  <c r="D52" i="7"/>
  <c r="C52" i="7"/>
  <c r="B52" i="7"/>
  <c r="I52" i="7" s="1"/>
  <c r="J52" i="7" s="1"/>
  <c r="I51" i="7"/>
  <c r="E51" i="7"/>
  <c r="I50" i="7"/>
  <c r="E50" i="7"/>
  <c r="H49" i="7"/>
  <c r="I49" i="7" s="1"/>
  <c r="J49" i="7" s="1"/>
  <c r="G49" i="7"/>
  <c r="D49" i="7"/>
  <c r="E49" i="7" s="1"/>
  <c r="F49" i="7" s="1"/>
  <c r="C49" i="7"/>
  <c r="B49" i="7"/>
  <c r="I48" i="7"/>
  <c r="E48" i="7"/>
  <c r="I47" i="7"/>
  <c r="E47" i="7"/>
  <c r="H46" i="7"/>
  <c r="I46" i="7" s="1"/>
  <c r="J46" i="7" s="1"/>
  <c r="G46" i="7"/>
  <c r="D46" i="7"/>
  <c r="E46" i="7" s="1"/>
  <c r="F46" i="7" s="1"/>
  <c r="C46" i="7"/>
  <c r="B46" i="7"/>
  <c r="I45" i="7"/>
  <c r="E45" i="7"/>
  <c r="I44" i="7"/>
  <c r="E44" i="7"/>
  <c r="I43" i="7"/>
  <c r="E43" i="7"/>
  <c r="I42" i="7"/>
  <c r="E42" i="7"/>
  <c r="H41" i="7"/>
  <c r="I41" i="7" s="1"/>
  <c r="J41" i="7" s="1"/>
  <c r="G41" i="7"/>
  <c r="E41" i="7"/>
  <c r="F41" i="7" s="1"/>
  <c r="D41" i="7"/>
  <c r="C41" i="7"/>
  <c r="I40" i="7"/>
  <c r="E40" i="7"/>
  <c r="I39" i="7"/>
  <c r="E39" i="7"/>
  <c r="I38" i="7"/>
  <c r="E38" i="7"/>
  <c r="I37" i="7"/>
  <c r="E37" i="7"/>
  <c r="I36" i="7"/>
  <c r="E36" i="7"/>
  <c r="I35" i="7"/>
  <c r="E35" i="7"/>
  <c r="I34" i="7"/>
  <c r="J34" i="7" s="1"/>
  <c r="H34" i="7"/>
  <c r="G34" i="7"/>
  <c r="D34" i="7"/>
  <c r="E34" i="7" s="1"/>
  <c r="F34" i="7" s="1"/>
  <c r="C34" i="7"/>
  <c r="B34" i="7"/>
  <c r="I33" i="7"/>
  <c r="E33" i="7"/>
  <c r="I32" i="7"/>
  <c r="E32" i="7"/>
  <c r="H31" i="7"/>
  <c r="G31" i="7"/>
  <c r="D31" i="7"/>
  <c r="C31" i="7"/>
  <c r="B31" i="7"/>
  <c r="I31" i="7" s="1"/>
  <c r="J31" i="7" s="1"/>
  <c r="H30" i="7"/>
  <c r="G30" i="7"/>
  <c r="C30" i="7"/>
  <c r="I29" i="7"/>
  <c r="E29" i="7"/>
  <c r="I28" i="7"/>
  <c r="E28" i="7"/>
  <c r="H27" i="7"/>
  <c r="I27" i="7" s="1"/>
  <c r="J27" i="7" s="1"/>
  <c r="G27" i="7"/>
  <c r="D27" i="7"/>
  <c r="E27" i="7" s="1"/>
  <c r="F27" i="7" s="1"/>
  <c r="C27" i="7"/>
  <c r="B27" i="7"/>
  <c r="I26" i="7"/>
  <c r="E26" i="7"/>
  <c r="I25" i="7"/>
  <c r="E25" i="7"/>
  <c r="H24" i="7"/>
  <c r="I24" i="7" s="1"/>
  <c r="J24" i="7" s="1"/>
  <c r="G24" i="7"/>
  <c r="E24" i="7"/>
  <c r="F24" i="7" s="1"/>
  <c r="D24" i="7"/>
  <c r="C24" i="7"/>
  <c r="B24" i="7"/>
  <c r="I23" i="7"/>
  <c r="E23" i="7"/>
  <c r="I22" i="7"/>
  <c r="E22" i="7"/>
  <c r="I21" i="7"/>
  <c r="E21" i="7"/>
  <c r="I20" i="7"/>
  <c r="E20" i="7"/>
  <c r="I19" i="7"/>
  <c r="E19" i="7"/>
  <c r="I18" i="7"/>
  <c r="E18" i="7"/>
  <c r="H17" i="7"/>
  <c r="G17" i="7"/>
  <c r="D17" i="7"/>
  <c r="C17" i="7"/>
  <c r="B17" i="7"/>
  <c r="I17" i="7" s="1"/>
  <c r="G16" i="7"/>
  <c r="G78" i="7" s="1"/>
  <c r="C16" i="7"/>
  <c r="C78" i="7" s="1"/>
  <c r="A86" i="6"/>
  <c r="I77" i="6"/>
  <c r="E77" i="6"/>
  <c r="I76" i="6"/>
  <c r="E76" i="6"/>
  <c r="I75" i="6"/>
  <c r="J75" i="6" s="1"/>
  <c r="H75" i="6"/>
  <c r="G75" i="6"/>
  <c r="E75" i="6"/>
  <c r="F75" i="6" s="1"/>
  <c r="C75" i="6"/>
  <c r="B75" i="6"/>
  <c r="I74" i="6"/>
  <c r="E74" i="6"/>
  <c r="I73" i="6"/>
  <c r="E73" i="6"/>
  <c r="H72" i="6"/>
  <c r="G72" i="6"/>
  <c r="C72" i="6"/>
  <c r="B72" i="6"/>
  <c r="I71" i="6"/>
  <c r="E71" i="6"/>
  <c r="I70" i="6"/>
  <c r="E70" i="6"/>
  <c r="I69" i="6"/>
  <c r="E69" i="6"/>
  <c r="I68" i="6"/>
  <c r="E68" i="6"/>
  <c r="H67" i="6"/>
  <c r="G67" i="6"/>
  <c r="G66" i="6" s="1"/>
  <c r="C67" i="6"/>
  <c r="C66" i="6" s="1"/>
  <c r="B67" i="6"/>
  <c r="I65" i="6"/>
  <c r="E65" i="6"/>
  <c r="I64" i="6"/>
  <c r="E64" i="6"/>
  <c r="I63" i="6"/>
  <c r="J63" i="6" s="1"/>
  <c r="H63" i="6"/>
  <c r="G63" i="6"/>
  <c r="E63" i="6"/>
  <c r="F63" i="6" s="1"/>
  <c r="C63" i="6"/>
  <c r="B63" i="6"/>
  <c r="I62" i="6"/>
  <c r="E62" i="6"/>
  <c r="I61" i="6"/>
  <c r="E61" i="6"/>
  <c r="H60" i="6"/>
  <c r="G60" i="6"/>
  <c r="C60" i="6"/>
  <c r="B60" i="6"/>
  <c r="I60" i="6" s="1"/>
  <c r="J60" i="6" s="1"/>
  <c r="I59" i="6"/>
  <c r="E59" i="6"/>
  <c r="I58" i="6"/>
  <c r="E58" i="6"/>
  <c r="I57" i="6"/>
  <c r="E57" i="6"/>
  <c r="I56" i="6"/>
  <c r="E56" i="6"/>
  <c r="H55" i="6"/>
  <c r="G55" i="6"/>
  <c r="C55" i="6"/>
  <c r="B55" i="6"/>
  <c r="I55" i="6" s="1"/>
  <c r="J55" i="6" s="1"/>
  <c r="I54" i="6"/>
  <c r="E54" i="6"/>
  <c r="I53" i="6"/>
  <c r="E53" i="6"/>
  <c r="H52" i="6"/>
  <c r="I52" i="6" s="1"/>
  <c r="J52" i="6" s="1"/>
  <c r="G52" i="6"/>
  <c r="E52" i="6"/>
  <c r="F52" i="6" s="1"/>
  <c r="C52" i="6"/>
  <c r="B52" i="6"/>
  <c r="I51" i="6"/>
  <c r="E51" i="6"/>
  <c r="I50" i="6"/>
  <c r="E50" i="6"/>
  <c r="I49" i="6"/>
  <c r="J49" i="6" s="1"/>
  <c r="H49" i="6"/>
  <c r="G49" i="6"/>
  <c r="E49" i="6"/>
  <c r="F49" i="6" s="1"/>
  <c r="C49" i="6"/>
  <c r="B49" i="6"/>
  <c r="I48" i="6"/>
  <c r="E48" i="6"/>
  <c r="I47" i="6"/>
  <c r="E47" i="6"/>
  <c r="H46" i="6"/>
  <c r="G46" i="6"/>
  <c r="C46" i="6"/>
  <c r="B46" i="6"/>
  <c r="I46" i="6" s="1"/>
  <c r="J46" i="6" s="1"/>
  <c r="I45" i="6"/>
  <c r="E45" i="6"/>
  <c r="I44" i="6"/>
  <c r="E44" i="6"/>
  <c r="I43" i="6"/>
  <c r="E43" i="6"/>
  <c r="I42" i="6"/>
  <c r="E42" i="6"/>
  <c r="H41" i="6"/>
  <c r="I41" i="6" s="1"/>
  <c r="J41" i="6" s="1"/>
  <c r="G41" i="6"/>
  <c r="F41" i="6"/>
  <c r="E41" i="6"/>
  <c r="C41" i="6"/>
  <c r="I40" i="6"/>
  <c r="E40" i="6"/>
  <c r="I39" i="6"/>
  <c r="E39" i="6"/>
  <c r="I38" i="6"/>
  <c r="E38" i="6"/>
  <c r="I37" i="6"/>
  <c r="E37" i="6"/>
  <c r="I36" i="6"/>
  <c r="E36" i="6"/>
  <c r="I35" i="6"/>
  <c r="E35" i="6"/>
  <c r="H34" i="6"/>
  <c r="G34" i="6"/>
  <c r="C34" i="6"/>
  <c r="B34" i="6"/>
  <c r="I34" i="6" s="1"/>
  <c r="J34" i="6" s="1"/>
  <c r="I33" i="6"/>
  <c r="E33" i="6"/>
  <c r="I32" i="6"/>
  <c r="E32" i="6"/>
  <c r="H31" i="6"/>
  <c r="G31" i="6"/>
  <c r="G30" i="6" s="1"/>
  <c r="E30" i="6"/>
  <c r="F30" i="6" s="1"/>
  <c r="C31" i="6"/>
  <c r="C30" i="6" s="1"/>
  <c r="B31" i="6"/>
  <c r="B30" i="6"/>
  <c r="I29" i="6"/>
  <c r="E29" i="6"/>
  <c r="I28" i="6"/>
  <c r="E28" i="6"/>
  <c r="H27" i="6"/>
  <c r="G27" i="6"/>
  <c r="C27" i="6"/>
  <c r="B27" i="6"/>
  <c r="I27" i="6" s="1"/>
  <c r="J27" i="6" s="1"/>
  <c r="I26" i="6"/>
  <c r="E26" i="6"/>
  <c r="I25" i="6"/>
  <c r="E25" i="6"/>
  <c r="H24" i="6"/>
  <c r="I24" i="6" s="1"/>
  <c r="J24" i="6" s="1"/>
  <c r="G24" i="6"/>
  <c r="E24" i="6"/>
  <c r="F24" i="6" s="1"/>
  <c r="C24" i="6"/>
  <c r="B24" i="6"/>
  <c r="I23" i="6"/>
  <c r="E23" i="6"/>
  <c r="I22" i="6"/>
  <c r="E22" i="6"/>
  <c r="I21" i="6"/>
  <c r="E21" i="6"/>
  <c r="I20" i="6"/>
  <c r="E20" i="6"/>
  <c r="I19" i="6"/>
  <c r="E19" i="6"/>
  <c r="I18" i="6"/>
  <c r="E18" i="6"/>
  <c r="H17" i="6"/>
  <c r="G17" i="6"/>
  <c r="G16" i="6" s="1"/>
  <c r="G78" i="6" s="1"/>
  <c r="C17" i="6"/>
  <c r="C16" i="6" s="1"/>
  <c r="C78" i="6" s="1"/>
  <c r="B17" i="6"/>
  <c r="A86" i="5"/>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C66" i="5" s="1"/>
  <c r="B72" i="5"/>
  <c r="I71" i="5"/>
  <c r="E71" i="5"/>
  <c r="I70" i="5"/>
  <c r="E70" i="5"/>
  <c r="I69" i="5"/>
  <c r="E69" i="5"/>
  <c r="I68" i="5"/>
  <c r="E68" i="5"/>
  <c r="H67" i="5"/>
  <c r="I67" i="5" s="1"/>
  <c r="J67" i="5" s="1"/>
  <c r="G67" i="5"/>
  <c r="D67" i="5"/>
  <c r="E67" i="5" s="1"/>
  <c r="F67" i="5" s="1"/>
  <c r="C67" i="5"/>
  <c r="B67" i="5"/>
  <c r="B66" i="5" s="1"/>
  <c r="I65" i="5"/>
  <c r="E65" i="5"/>
  <c r="I64" i="5"/>
  <c r="E64" i="5"/>
  <c r="H63" i="5"/>
  <c r="I63" i="5" s="1"/>
  <c r="J63" i="5" s="1"/>
  <c r="G63" i="5"/>
  <c r="D63" i="5"/>
  <c r="E63" i="5" s="1"/>
  <c r="F63" i="5" s="1"/>
  <c r="C63" i="5"/>
  <c r="B63" i="5"/>
  <c r="I62" i="5"/>
  <c r="E62" i="5"/>
  <c r="I61" i="5"/>
  <c r="E61" i="5"/>
  <c r="H60" i="5"/>
  <c r="I60" i="5" s="1"/>
  <c r="J60" i="5" s="1"/>
  <c r="G60" i="5"/>
  <c r="D60" i="5"/>
  <c r="E60" i="5" s="1"/>
  <c r="F60" i="5" s="1"/>
  <c r="C60" i="5"/>
  <c r="B60" i="5"/>
  <c r="I59" i="5"/>
  <c r="E59" i="5"/>
  <c r="I58" i="5"/>
  <c r="E58" i="5"/>
  <c r="I57" i="5"/>
  <c r="E57" i="5"/>
  <c r="I56" i="5"/>
  <c r="E56" i="5"/>
  <c r="H55" i="5"/>
  <c r="I55" i="5" s="1"/>
  <c r="J55" i="5" s="1"/>
  <c r="G55" i="5"/>
  <c r="D55" i="5"/>
  <c r="E55" i="5" s="1"/>
  <c r="F55" i="5" s="1"/>
  <c r="C55" i="5"/>
  <c r="B55" i="5"/>
  <c r="I54" i="5"/>
  <c r="E54" i="5"/>
  <c r="I53" i="5"/>
  <c r="E53" i="5"/>
  <c r="I52" i="5"/>
  <c r="J52" i="5" s="1"/>
  <c r="H52" i="5"/>
  <c r="G52" i="5"/>
  <c r="E52" i="5"/>
  <c r="F52" i="5" s="1"/>
  <c r="D52" i="5"/>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G34" i="5"/>
  <c r="D34" i="5"/>
  <c r="D30" i="5" s="1"/>
  <c r="E30" i="5" s="1"/>
  <c r="F30" i="5" s="1"/>
  <c r="C34" i="5"/>
  <c r="B34" i="5"/>
  <c r="I33" i="5"/>
  <c r="E33" i="5"/>
  <c r="I32" i="5"/>
  <c r="E32" i="5"/>
  <c r="I31" i="5"/>
  <c r="J31" i="5" s="1"/>
  <c r="H31" i="5"/>
  <c r="G31" i="5"/>
  <c r="G30" i="5" s="1"/>
  <c r="E31" i="5"/>
  <c r="F31" i="5" s="1"/>
  <c r="D31" i="5"/>
  <c r="C31" i="5"/>
  <c r="C30" i="5" s="1"/>
  <c r="B31" i="5"/>
  <c r="B30" i="5"/>
  <c r="I29" i="5"/>
  <c r="E29" i="5"/>
  <c r="I28" i="5"/>
  <c r="E28" i="5"/>
  <c r="H27" i="5"/>
  <c r="I27" i="5" s="1"/>
  <c r="J27" i="5" s="1"/>
  <c r="G27" i="5"/>
  <c r="E27" i="5"/>
  <c r="F27" i="5" s="1"/>
  <c r="D27" i="5"/>
  <c r="C27" i="5"/>
  <c r="B27" i="5"/>
  <c r="I26" i="5"/>
  <c r="E26" i="5"/>
  <c r="I25" i="5"/>
  <c r="E25" i="5"/>
  <c r="H24" i="5"/>
  <c r="G24" i="5"/>
  <c r="D24" i="5"/>
  <c r="D16" i="5" s="1"/>
  <c r="C24" i="5"/>
  <c r="B24" i="5"/>
  <c r="I23" i="5"/>
  <c r="E23" i="5"/>
  <c r="I22" i="5"/>
  <c r="E22" i="5"/>
  <c r="I21" i="5"/>
  <c r="E21" i="5"/>
  <c r="I20" i="5"/>
  <c r="E20" i="5"/>
  <c r="I19" i="5"/>
  <c r="E19" i="5"/>
  <c r="I18" i="5"/>
  <c r="E18" i="5"/>
  <c r="I17" i="5"/>
  <c r="H17" i="5"/>
  <c r="G17" i="5"/>
  <c r="G16" i="5" s="1"/>
  <c r="G78" i="5" s="1"/>
  <c r="E17" i="5"/>
  <c r="D17" i="5"/>
  <c r="C17" i="5"/>
  <c r="C16" i="5" s="1"/>
  <c r="C78" i="5" s="1"/>
  <c r="B17" i="5"/>
  <c r="B16" i="5"/>
  <c r="B78" i="5" s="1"/>
  <c r="A86" i="4"/>
  <c r="I77" i="4"/>
  <c r="E77" i="4"/>
  <c r="I76" i="4"/>
  <c r="E76" i="4"/>
  <c r="H75" i="4"/>
  <c r="I75" i="4" s="1"/>
  <c r="J75" i="4" s="1"/>
  <c r="G75" i="4"/>
  <c r="D75" i="4"/>
  <c r="E75" i="4" s="1"/>
  <c r="F75" i="4" s="1"/>
  <c r="C75" i="4"/>
  <c r="B75" i="4"/>
  <c r="I74" i="4"/>
  <c r="E74" i="4"/>
  <c r="I73" i="4"/>
  <c r="E73" i="4"/>
  <c r="H72" i="4"/>
  <c r="I72" i="4" s="1"/>
  <c r="J72" i="4" s="1"/>
  <c r="G72" i="4"/>
  <c r="E72" i="4"/>
  <c r="F72" i="4" s="1"/>
  <c r="D72" i="4"/>
  <c r="C72" i="4"/>
  <c r="B72" i="4"/>
  <c r="I71" i="4"/>
  <c r="E71" i="4"/>
  <c r="I70" i="4"/>
  <c r="E70" i="4"/>
  <c r="I69" i="4"/>
  <c r="E69" i="4"/>
  <c r="I68" i="4"/>
  <c r="E68" i="4"/>
  <c r="H67" i="4"/>
  <c r="H66" i="4" s="1"/>
  <c r="G67" i="4"/>
  <c r="D67" i="4"/>
  <c r="C67" i="4"/>
  <c r="B67" i="4"/>
  <c r="G66" i="4"/>
  <c r="D66" i="4"/>
  <c r="C66" i="4"/>
  <c r="I65" i="4"/>
  <c r="E65" i="4"/>
  <c r="I64" i="4"/>
  <c r="E64" i="4"/>
  <c r="H63" i="4"/>
  <c r="I63" i="4" s="1"/>
  <c r="J63" i="4" s="1"/>
  <c r="G63" i="4"/>
  <c r="D63" i="4"/>
  <c r="E63" i="4" s="1"/>
  <c r="F63" i="4" s="1"/>
  <c r="C63" i="4"/>
  <c r="B63" i="4"/>
  <c r="I62" i="4"/>
  <c r="E62" i="4"/>
  <c r="I61" i="4"/>
  <c r="E61" i="4"/>
  <c r="I60" i="4"/>
  <c r="J60" i="4" s="1"/>
  <c r="H60" i="4"/>
  <c r="G60" i="4"/>
  <c r="D60" i="4"/>
  <c r="E60" i="4" s="1"/>
  <c r="F60" i="4" s="1"/>
  <c r="C60" i="4"/>
  <c r="B60" i="4"/>
  <c r="I59" i="4"/>
  <c r="E59" i="4"/>
  <c r="I58" i="4"/>
  <c r="E58" i="4"/>
  <c r="I57" i="4"/>
  <c r="E57" i="4"/>
  <c r="I56" i="4"/>
  <c r="E56" i="4"/>
  <c r="H55" i="4"/>
  <c r="G55" i="4"/>
  <c r="D55" i="4"/>
  <c r="C55" i="4"/>
  <c r="B55" i="4"/>
  <c r="I54" i="4"/>
  <c r="E54" i="4"/>
  <c r="I53" i="4"/>
  <c r="E53" i="4"/>
  <c r="H52" i="4"/>
  <c r="I52" i="4" s="1"/>
  <c r="J52" i="4" s="1"/>
  <c r="G52" i="4"/>
  <c r="D52" i="4"/>
  <c r="E52" i="4" s="1"/>
  <c r="F52" i="4" s="1"/>
  <c r="C52" i="4"/>
  <c r="B52" i="4"/>
  <c r="I51" i="4"/>
  <c r="E51" i="4"/>
  <c r="I50" i="4"/>
  <c r="E50" i="4"/>
  <c r="H49" i="4"/>
  <c r="I49" i="4" s="1"/>
  <c r="J49" i="4" s="1"/>
  <c r="G49" i="4"/>
  <c r="D49" i="4"/>
  <c r="E49" i="4" s="1"/>
  <c r="F49" i="4" s="1"/>
  <c r="C49" i="4"/>
  <c r="B49" i="4"/>
  <c r="I48" i="4"/>
  <c r="E48" i="4"/>
  <c r="I47" i="4"/>
  <c r="E47" i="4"/>
  <c r="I46" i="4"/>
  <c r="J46" i="4" s="1"/>
  <c r="H46" i="4"/>
  <c r="G46" i="4"/>
  <c r="E46" i="4"/>
  <c r="F46" i="4" s="1"/>
  <c r="D46" i="4"/>
  <c r="C46" i="4"/>
  <c r="B46" i="4"/>
  <c r="I45" i="4"/>
  <c r="E45" i="4"/>
  <c r="I44" i="4"/>
  <c r="E44" i="4"/>
  <c r="I43" i="4"/>
  <c r="E43" i="4"/>
  <c r="I42" i="4"/>
  <c r="E42" i="4"/>
  <c r="H41" i="4"/>
  <c r="I41" i="4" s="1"/>
  <c r="J41" i="4" s="1"/>
  <c r="G41" i="4"/>
  <c r="D41" i="4"/>
  <c r="E41" i="4" s="1"/>
  <c r="F41" i="4" s="1"/>
  <c r="C41" i="4"/>
  <c r="I40" i="4"/>
  <c r="E40" i="4"/>
  <c r="I39" i="4"/>
  <c r="E39" i="4"/>
  <c r="I38" i="4"/>
  <c r="E38" i="4"/>
  <c r="I37" i="4"/>
  <c r="E37" i="4"/>
  <c r="I36" i="4"/>
  <c r="E36" i="4"/>
  <c r="I35" i="4"/>
  <c r="E35" i="4"/>
  <c r="H34" i="4"/>
  <c r="I34" i="4" s="1"/>
  <c r="J34" i="4" s="1"/>
  <c r="G34" i="4"/>
  <c r="D34" i="4"/>
  <c r="E34" i="4" s="1"/>
  <c r="F34" i="4" s="1"/>
  <c r="C34" i="4"/>
  <c r="B34" i="4"/>
  <c r="I33" i="4"/>
  <c r="E33" i="4"/>
  <c r="I32" i="4"/>
  <c r="E32" i="4"/>
  <c r="H31" i="4"/>
  <c r="I31" i="4" s="1"/>
  <c r="J31" i="4" s="1"/>
  <c r="G31" i="4"/>
  <c r="D31" i="4"/>
  <c r="E31" i="4" s="1"/>
  <c r="F31" i="4" s="1"/>
  <c r="C31" i="4"/>
  <c r="B31" i="4"/>
  <c r="G30" i="4"/>
  <c r="C30" i="4"/>
  <c r="B30" i="4"/>
  <c r="I29" i="4"/>
  <c r="E29" i="4"/>
  <c r="I28" i="4"/>
  <c r="E28" i="4"/>
  <c r="H27" i="4"/>
  <c r="I27" i="4" s="1"/>
  <c r="J27" i="4" s="1"/>
  <c r="G27" i="4"/>
  <c r="E27" i="4"/>
  <c r="F27" i="4" s="1"/>
  <c r="D27" i="4"/>
  <c r="D16" i="4" s="1"/>
  <c r="C27" i="4"/>
  <c r="B27" i="4"/>
  <c r="I26" i="4"/>
  <c r="E26" i="4"/>
  <c r="I25" i="4"/>
  <c r="E25" i="4"/>
  <c r="H24" i="4"/>
  <c r="I24" i="4" s="1"/>
  <c r="J24" i="4" s="1"/>
  <c r="G24" i="4"/>
  <c r="D24" i="4"/>
  <c r="E24" i="4" s="1"/>
  <c r="F24" i="4" s="1"/>
  <c r="C24" i="4"/>
  <c r="B24" i="4"/>
  <c r="I23" i="4"/>
  <c r="E23" i="4"/>
  <c r="I22" i="4"/>
  <c r="E22" i="4"/>
  <c r="I21" i="4"/>
  <c r="E21" i="4"/>
  <c r="I20" i="4"/>
  <c r="E20" i="4"/>
  <c r="I19" i="4"/>
  <c r="E19" i="4"/>
  <c r="I18" i="4"/>
  <c r="E18" i="4"/>
  <c r="H17" i="4"/>
  <c r="G17" i="4"/>
  <c r="D17" i="4"/>
  <c r="C17" i="4"/>
  <c r="B17" i="4"/>
  <c r="I17" i="4" s="1"/>
  <c r="G16" i="4"/>
  <c r="G78" i="4" s="1"/>
  <c r="C16" i="4"/>
  <c r="C78" i="4" s="1"/>
  <c r="B16" i="4"/>
  <c r="I18" i="1"/>
  <c r="A86" i="1"/>
  <c r="I67" i="6" l="1"/>
  <c r="J67" i="6" s="1"/>
  <c r="D30" i="15"/>
  <c r="E30" i="15" s="1"/>
  <c r="F30" i="15" s="1"/>
  <c r="H16" i="5"/>
  <c r="I16" i="5" s="1"/>
  <c r="J16" i="5" s="1"/>
  <c r="H66" i="10"/>
  <c r="I66" i="10" s="1"/>
  <c r="J66" i="10" s="1"/>
  <c r="H16" i="10"/>
  <c r="H16" i="6"/>
  <c r="I67" i="7"/>
  <c r="J67" i="7" s="1"/>
  <c r="H16" i="7"/>
  <c r="H78" i="7" s="1"/>
  <c r="D16" i="7"/>
  <c r="D30" i="7"/>
  <c r="H16" i="8"/>
  <c r="I16" i="8" s="1"/>
  <c r="J16" i="8" s="1"/>
  <c r="H30" i="15"/>
  <c r="I30" i="15" s="1"/>
  <c r="J30" i="15" s="1"/>
  <c r="I72" i="6"/>
  <c r="J72" i="6" s="1"/>
  <c r="H66" i="6"/>
  <c r="H30" i="6"/>
  <c r="I30" i="6" s="1"/>
  <c r="J30" i="6" s="1"/>
  <c r="H30" i="4"/>
  <c r="I30" i="4" s="1"/>
  <c r="J30" i="4" s="1"/>
  <c r="I55" i="4"/>
  <c r="J55" i="4" s="1"/>
  <c r="I67" i="4"/>
  <c r="J67" i="4" s="1"/>
  <c r="D30" i="4"/>
  <c r="E30" i="4" s="1"/>
  <c r="F30" i="4" s="1"/>
  <c r="H16" i="4"/>
  <c r="H30" i="5"/>
  <c r="I30" i="5" s="1"/>
  <c r="J30" i="5" s="1"/>
  <c r="D30" i="11"/>
  <c r="E30" i="11" s="1"/>
  <c r="F30" i="11" s="1"/>
  <c r="I67" i="11"/>
  <c r="J67" i="11" s="1"/>
  <c r="H78" i="11"/>
  <c r="D66" i="11"/>
  <c r="E66" i="11" s="1"/>
  <c r="F66" i="11" s="1"/>
  <c r="I67" i="10"/>
  <c r="J67" i="10" s="1"/>
  <c r="D30" i="10"/>
  <c r="E30" i="10" s="1"/>
  <c r="F30" i="10" s="1"/>
  <c r="E67" i="10"/>
  <c r="F67" i="10" s="1"/>
  <c r="H30" i="13"/>
  <c r="I30" i="13" s="1"/>
  <c r="J30" i="13" s="1"/>
  <c r="H66" i="13"/>
  <c r="I66" i="13" s="1"/>
  <c r="J66" i="13" s="1"/>
  <c r="I67" i="13"/>
  <c r="J67" i="13" s="1"/>
  <c r="I67" i="12"/>
  <c r="J67" i="12" s="1"/>
  <c r="D30" i="12"/>
  <c r="D78" i="12" s="1"/>
  <c r="E78" i="12" s="1"/>
  <c r="E55" i="12"/>
  <c r="F55" i="12" s="1"/>
  <c r="H16" i="12"/>
  <c r="H78" i="12" s="1"/>
  <c r="H79" i="12" s="1"/>
  <c r="I79" i="12" s="1"/>
  <c r="D30" i="13"/>
  <c r="D78" i="13" s="1"/>
  <c r="D78" i="14"/>
  <c r="E78" i="14" s="1"/>
  <c r="I67" i="14"/>
  <c r="J67" i="14" s="1"/>
  <c r="H30" i="14"/>
  <c r="I30" i="14" s="1"/>
  <c r="J30" i="14" s="1"/>
  <c r="I52" i="14"/>
  <c r="J52" i="14" s="1"/>
  <c r="I41" i="14"/>
  <c r="J41" i="14" s="1"/>
  <c r="G79" i="15"/>
  <c r="J80" i="15"/>
  <c r="J17" i="15"/>
  <c r="C79" i="15"/>
  <c r="E16" i="15"/>
  <c r="F16" i="15" s="1"/>
  <c r="I16" i="15"/>
  <c r="J16" i="15" s="1"/>
  <c r="E17" i="15"/>
  <c r="E31" i="15"/>
  <c r="F31" i="15" s="1"/>
  <c r="E52" i="15"/>
  <c r="F52" i="15" s="1"/>
  <c r="E34" i="15"/>
  <c r="F34" i="15" s="1"/>
  <c r="J80" i="14"/>
  <c r="J17" i="14"/>
  <c r="E16" i="14"/>
  <c r="F16" i="14" s="1"/>
  <c r="I16" i="14"/>
  <c r="J16" i="14" s="1"/>
  <c r="E17" i="14"/>
  <c r="E31" i="14"/>
  <c r="F31" i="14" s="1"/>
  <c r="E52" i="14"/>
  <c r="F52" i="14" s="1"/>
  <c r="J80" i="13"/>
  <c r="J17" i="13"/>
  <c r="B16" i="13"/>
  <c r="B78" i="13" s="1"/>
  <c r="G79" i="13" s="1"/>
  <c r="E17" i="13"/>
  <c r="B30" i="13"/>
  <c r="E31" i="13"/>
  <c r="F31" i="13" s="1"/>
  <c r="E52" i="13"/>
  <c r="F52" i="13" s="1"/>
  <c r="J80" i="12"/>
  <c r="J17" i="12"/>
  <c r="B16" i="12"/>
  <c r="B78" i="12" s="1"/>
  <c r="G79" i="12" s="1"/>
  <c r="E17" i="12"/>
  <c r="B30" i="12"/>
  <c r="I30" i="12" s="1"/>
  <c r="J30" i="12" s="1"/>
  <c r="E31" i="12"/>
  <c r="F31" i="12" s="1"/>
  <c r="E52" i="12"/>
  <c r="F52" i="12" s="1"/>
  <c r="J80" i="11"/>
  <c r="J17" i="11"/>
  <c r="E16" i="11"/>
  <c r="F16" i="11" s="1"/>
  <c r="B16" i="11"/>
  <c r="B78" i="11" s="1"/>
  <c r="E17" i="11"/>
  <c r="E31" i="11"/>
  <c r="F31" i="11" s="1"/>
  <c r="E52" i="11"/>
  <c r="F52" i="11" s="1"/>
  <c r="J80" i="10"/>
  <c r="J17" i="10"/>
  <c r="E16" i="10"/>
  <c r="F16" i="10" s="1"/>
  <c r="B16" i="10"/>
  <c r="B78" i="10" s="1"/>
  <c r="E17" i="10"/>
  <c r="E31" i="10"/>
  <c r="F31" i="10" s="1"/>
  <c r="E52" i="10"/>
  <c r="F52" i="10" s="1"/>
  <c r="D78" i="9"/>
  <c r="E16" i="9"/>
  <c r="F16" i="9" s="1"/>
  <c r="H78" i="9"/>
  <c r="I16" i="9"/>
  <c r="J16" i="9" s="1"/>
  <c r="E49" i="9"/>
  <c r="F49" i="9" s="1"/>
  <c r="E31" i="9"/>
  <c r="F31" i="9" s="1"/>
  <c r="E52" i="9"/>
  <c r="F52" i="9" s="1"/>
  <c r="F17" i="9"/>
  <c r="J17" i="9"/>
  <c r="E24" i="9"/>
  <c r="F24" i="9" s="1"/>
  <c r="I24" i="9"/>
  <c r="J24" i="9" s="1"/>
  <c r="E34" i="9"/>
  <c r="F34" i="9" s="1"/>
  <c r="I34" i="9"/>
  <c r="J34" i="9" s="1"/>
  <c r="G78" i="8"/>
  <c r="G79" i="8" s="1"/>
  <c r="E16" i="8"/>
  <c r="F16" i="8" s="1"/>
  <c r="D66" i="8"/>
  <c r="E66" i="8" s="1"/>
  <c r="F66" i="8" s="1"/>
  <c r="H66" i="8"/>
  <c r="I66" i="8" s="1"/>
  <c r="J66" i="8" s="1"/>
  <c r="F17" i="8"/>
  <c r="J17" i="8"/>
  <c r="E24" i="8"/>
  <c r="F24" i="8" s="1"/>
  <c r="I24" i="8"/>
  <c r="J24" i="8" s="1"/>
  <c r="E34" i="8"/>
  <c r="F34" i="8" s="1"/>
  <c r="I34" i="8"/>
  <c r="J34" i="8" s="1"/>
  <c r="J80" i="7"/>
  <c r="J17" i="7"/>
  <c r="B16" i="7"/>
  <c r="E17" i="7"/>
  <c r="B30" i="7"/>
  <c r="I30" i="7" s="1"/>
  <c r="J30" i="7" s="1"/>
  <c r="E31" i="7"/>
  <c r="F31" i="7" s="1"/>
  <c r="E52" i="7"/>
  <c r="F52" i="7" s="1"/>
  <c r="E66" i="6"/>
  <c r="F66" i="6" s="1"/>
  <c r="D78" i="6"/>
  <c r="E16" i="6"/>
  <c r="F16" i="6" s="1"/>
  <c r="E31" i="6"/>
  <c r="F31" i="6" s="1"/>
  <c r="I31" i="6"/>
  <c r="J31" i="6" s="1"/>
  <c r="E17" i="6"/>
  <c r="E34" i="6"/>
  <c r="F34" i="6" s="1"/>
  <c r="E55" i="6"/>
  <c r="F55" i="6" s="1"/>
  <c r="B66" i="6"/>
  <c r="E67" i="6"/>
  <c r="F67" i="6" s="1"/>
  <c r="B16" i="6"/>
  <c r="B78" i="6" s="1"/>
  <c r="C79" i="6" s="1"/>
  <c r="I17" i="6"/>
  <c r="E27" i="6"/>
  <c r="F27" i="6" s="1"/>
  <c r="E46" i="6"/>
  <c r="F46" i="6" s="1"/>
  <c r="E60" i="6"/>
  <c r="F60" i="6" s="1"/>
  <c r="E72" i="6"/>
  <c r="F72" i="6" s="1"/>
  <c r="C79" i="5"/>
  <c r="G79" i="5"/>
  <c r="E16" i="5"/>
  <c r="F16" i="5" s="1"/>
  <c r="D66" i="5"/>
  <c r="E66" i="5" s="1"/>
  <c r="F66" i="5" s="1"/>
  <c r="H66" i="5"/>
  <c r="I66" i="5" s="1"/>
  <c r="J66" i="5" s="1"/>
  <c r="F17" i="5"/>
  <c r="J17" i="5"/>
  <c r="E24" i="5"/>
  <c r="F24" i="5" s="1"/>
  <c r="I24" i="5"/>
  <c r="J24" i="5" s="1"/>
  <c r="E34" i="5"/>
  <c r="F34" i="5" s="1"/>
  <c r="I34" i="5"/>
  <c r="J34" i="5" s="1"/>
  <c r="J80" i="4"/>
  <c r="J17" i="4"/>
  <c r="E16" i="4"/>
  <c r="F16" i="4" s="1"/>
  <c r="I16" i="4"/>
  <c r="J16" i="4" s="1"/>
  <c r="E17" i="4"/>
  <c r="E55" i="4"/>
  <c r="F55" i="4" s="1"/>
  <c r="B66" i="4"/>
  <c r="E66" i="4" s="1"/>
  <c r="F66" i="4" s="1"/>
  <c r="E67" i="4"/>
  <c r="F67" i="4" s="1"/>
  <c r="G79" i="1"/>
  <c r="G75" i="1"/>
  <c r="G72" i="1"/>
  <c r="G67" i="1"/>
  <c r="G63" i="1"/>
  <c r="G60" i="1"/>
  <c r="G55" i="1"/>
  <c r="G52" i="1"/>
  <c r="G49" i="1"/>
  <c r="G46" i="1"/>
  <c r="G41" i="1"/>
  <c r="G34" i="1"/>
  <c r="G31" i="1"/>
  <c r="G27" i="1"/>
  <c r="G24" i="1"/>
  <c r="G17" i="1"/>
  <c r="D78" i="15" l="1"/>
  <c r="E78" i="15" s="1"/>
  <c r="I16" i="7"/>
  <c r="J16" i="7" s="1"/>
  <c r="H78" i="4"/>
  <c r="H78" i="10"/>
  <c r="H79" i="10" s="1"/>
  <c r="I79" i="10" s="1"/>
  <c r="H78" i="6"/>
  <c r="I78" i="6" s="1"/>
  <c r="D78" i="7"/>
  <c r="E16" i="7"/>
  <c r="F16" i="7" s="1"/>
  <c r="H78" i="15"/>
  <c r="I66" i="6"/>
  <c r="J66" i="6" s="1"/>
  <c r="D78" i="4"/>
  <c r="H78" i="8"/>
  <c r="H79" i="8" s="1"/>
  <c r="H79" i="11"/>
  <c r="I79" i="11" s="1"/>
  <c r="D78" i="11"/>
  <c r="E78" i="11" s="1"/>
  <c r="D78" i="10"/>
  <c r="E78" i="10" s="1"/>
  <c r="H78" i="13"/>
  <c r="I78" i="13" s="1"/>
  <c r="E30" i="13"/>
  <c r="F30" i="13" s="1"/>
  <c r="D79" i="14"/>
  <c r="E79" i="14" s="1"/>
  <c r="H78" i="14"/>
  <c r="H79" i="14" s="1"/>
  <c r="F17" i="15"/>
  <c r="F80" i="15"/>
  <c r="F17" i="14"/>
  <c r="F80" i="14"/>
  <c r="D79" i="13"/>
  <c r="E79" i="13" s="1"/>
  <c r="I16" i="13"/>
  <c r="J16" i="13" s="1"/>
  <c r="E16" i="13"/>
  <c r="F16" i="13" s="1"/>
  <c r="D80" i="13"/>
  <c r="F17" i="13"/>
  <c r="F80" i="13"/>
  <c r="E78" i="13"/>
  <c r="C79" i="13"/>
  <c r="F17" i="12"/>
  <c r="F80" i="12"/>
  <c r="E16" i="12"/>
  <c r="F16" i="12" s="1"/>
  <c r="H80" i="12"/>
  <c r="I78" i="12"/>
  <c r="D79" i="12"/>
  <c r="E79" i="12" s="1"/>
  <c r="E30" i="12"/>
  <c r="F30" i="12" s="1"/>
  <c r="I16" i="12"/>
  <c r="J16" i="12" s="1"/>
  <c r="C79" i="12"/>
  <c r="H80" i="11"/>
  <c r="I16" i="11"/>
  <c r="J16" i="11" s="1"/>
  <c r="C79" i="11"/>
  <c r="I78" i="11"/>
  <c r="F17" i="11"/>
  <c r="F80" i="11"/>
  <c r="G79" i="11"/>
  <c r="H80" i="10"/>
  <c r="I16" i="10"/>
  <c r="J16" i="10" s="1"/>
  <c r="C79" i="10"/>
  <c r="F17" i="10"/>
  <c r="F80" i="10"/>
  <c r="G79" i="10"/>
  <c r="F80" i="9"/>
  <c r="J80" i="9"/>
  <c r="H79" i="9"/>
  <c r="I78" i="9"/>
  <c r="D79" i="9"/>
  <c r="E79" i="9" s="1"/>
  <c r="E78" i="9"/>
  <c r="F80" i="8"/>
  <c r="J80" i="8"/>
  <c r="D78" i="8"/>
  <c r="F17" i="7"/>
  <c r="F80" i="7"/>
  <c r="E30" i="7"/>
  <c r="F30" i="7" s="1"/>
  <c r="B78" i="7"/>
  <c r="J80" i="6"/>
  <c r="J17" i="6"/>
  <c r="G79" i="6"/>
  <c r="D79" i="6"/>
  <c r="E79" i="6" s="1"/>
  <c r="E78" i="6"/>
  <c r="F80" i="6"/>
  <c r="F17" i="6"/>
  <c r="I16" i="6"/>
  <c r="J16" i="6" s="1"/>
  <c r="H78" i="5"/>
  <c r="F80" i="5"/>
  <c r="D78" i="5"/>
  <c r="J80" i="5"/>
  <c r="I66" i="4"/>
  <c r="J66" i="4" s="1"/>
  <c r="B78" i="4"/>
  <c r="F17" i="4"/>
  <c r="F80" i="4"/>
  <c r="G66" i="1"/>
  <c r="G30" i="1"/>
  <c r="G16" i="1"/>
  <c r="D79" i="15" l="1"/>
  <c r="E79" i="15" s="1"/>
  <c r="I78" i="10"/>
  <c r="D79" i="10"/>
  <c r="E79" i="10" s="1"/>
  <c r="H79" i="6"/>
  <c r="I79" i="6" s="1"/>
  <c r="D80" i="15"/>
  <c r="I78" i="15"/>
  <c r="H79" i="15"/>
  <c r="I78" i="14"/>
  <c r="I78" i="8"/>
  <c r="D79" i="11"/>
  <c r="E79" i="11" s="1"/>
  <c r="H79" i="13"/>
  <c r="D80" i="14"/>
  <c r="I79" i="14"/>
  <c r="H80" i="14"/>
  <c r="I79" i="13"/>
  <c r="H80" i="13"/>
  <c r="D80" i="12"/>
  <c r="D80" i="11"/>
  <c r="D80" i="10"/>
  <c r="D80" i="9"/>
  <c r="I79" i="9"/>
  <c r="H80" i="9"/>
  <c r="I79" i="8"/>
  <c r="H80" i="8"/>
  <c r="D79" i="8"/>
  <c r="E78" i="8"/>
  <c r="G79" i="7"/>
  <c r="C79" i="7"/>
  <c r="H79" i="7"/>
  <c r="I78" i="7"/>
  <c r="E78" i="7"/>
  <c r="D79" i="7"/>
  <c r="H80" i="6"/>
  <c r="D80" i="6"/>
  <c r="D79" i="5"/>
  <c r="E78" i="5"/>
  <c r="H79" i="5"/>
  <c r="I78" i="5"/>
  <c r="G79" i="4"/>
  <c r="C79" i="4"/>
  <c r="D79" i="4"/>
  <c r="H79" i="4"/>
  <c r="E78" i="4"/>
  <c r="I78" i="4"/>
  <c r="G78" i="1"/>
  <c r="B75" i="1"/>
  <c r="B72" i="1"/>
  <c r="B67" i="1"/>
  <c r="B63" i="1"/>
  <c r="B60" i="1"/>
  <c r="B55" i="1"/>
  <c r="B52" i="1"/>
  <c r="B49" i="1"/>
  <c r="B46" i="1"/>
  <c r="B34" i="1"/>
  <c r="B31" i="1"/>
  <c r="B27" i="1"/>
  <c r="B24" i="1"/>
  <c r="B17" i="1"/>
  <c r="H80" i="15" l="1"/>
  <c r="I79" i="15"/>
  <c r="E79" i="8"/>
  <c r="D80" i="8"/>
  <c r="I79" i="7"/>
  <c r="H80" i="7"/>
  <c r="E79" i="7"/>
  <c r="D80" i="7"/>
  <c r="I79" i="5"/>
  <c r="H80" i="5"/>
  <c r="E79" i="5"/>
  <c r="D80" i="5"/>
  <c r="I79" i="4"/>
  <c r="H80" i="4"/>
  <c r="E79" i="4"/>
  <c r="D80" i="4"/>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E79" i="1" s="1"/>
  <c r="I78" i="1"/>
  <c r="H79" i="1"/>
  <c r="E78" i="1"/>
  <c r="I79" i="1" l="1"/>
  <c r="H80" i="1"/>
  <c r="D80" i="1"/>
</calcChain>
</file>

<file path=xl/sharedStrings.xml><?xml version="1.0" encoding="utf-8"?>
<sst xmlns="http://schemas.openxmlformats.org/spreadsheetml/2006/main" count="1329" uniqueCount="153">
  <si>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</si>
  <si>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</si>
  <si>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</si>
  <si>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</si>
  <si>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</si>
  <si>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</si>
  <si>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</si>
  <si>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</si>
  <si>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</si>
  <si>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</si>
  <si>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</si>
  <si>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</si>
  <si>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</si>
  <si>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</si>
  <si>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</si>
  <si>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</si>
  <si>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</si>
  <si>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</si>
  <si>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</si>
  <si>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</si>
  <si>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</si>
  <si>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</si>
  <si>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</si>
  <si>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</si>
  <si>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</si>
  <si>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</si>
  <si>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</si>
  <si>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</si>
  <si>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</si>
  <si>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</si>
  <si>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</si>
  <si>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</si>
  <si>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</si>
  <si>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</si>
  <si>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</si>
  <si>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</si>
  <si>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</si>
  <si>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</si>
  <si>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</si>
  <si>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</si>
  <si>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</si>
  <si>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</si>
  <si>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</si>
  <si>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</si>
  <si>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</si>
  <si>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</si>
  <si>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</si>
  <si>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</si>
  <si>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</si>
  <si>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</si>
  <si>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</si>
  <si>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</si>
  <si>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</si>
  <si>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</si>
  <si>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</si>
  <si>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</si>
  <si>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</si>
  <si>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</si>
  <si>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</si>
  <si>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</si>
  <si>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</si>
  <si>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</si>
  <si>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</si>
  <si>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</si>
  <si>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</si>
  <si>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</si>
  <si>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</si>
  <si>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</si>
  <si>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</si>
  <si>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</si>
  <si>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</si>
  <si>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</si>
  <si>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</si>
  <si>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</si>
  <si>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</si>
  <si>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</si>
  <si>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</si>
  <si>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</si>
  <si>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</si>
  <si>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</si>
  <si>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</si>
  <si>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Kinh tế</t>
  </si>
  <si>
    <r>
      <t xml:space="preserve">TP.HCM, ngày 04 tháng 05 năm 2018
</t>
    </r>
    <r>
      <rPr>
        <b/>
        <sz val="13"/>
        <color rgb="FF000000"/>
        <rFont val="Times New Roman"/>
        <family val="1"/>
      </rPr>
      <t>Trưởng khoa</t>
    </r>
    <r>
      <rPr>
        <i/>
        <sz val="13"/>
        <color rgb="FF000000"/>
        <rFont val="Times New Roman"/>
        <family val="1"/>
      </rPr>
      <t xml:space="preserve">
(ký và ghi rõ họ, tên)</t>
    </r>
  </si>
  <si>
    <t>Nguyễn Trọng Nghĩa</t>
  </si>
  <si>
    <t xml:space="preserve">         Họ và tên            : </t>
  </si>
  <si>
    <r>
      <rPr>
        <i/>
        <sz val="13"/>
        <color theme="1"/>
        <rFont val="Times New Roman"/>
        <family val="1"/>
      </rPr>
      <t>TP. HCM, ngày 19 tháng 04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</si>
  <si>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Sử dụng tài liệu tiếng Anh</t>
  </si>
  <si>
    <t>Chứng chỉ C, bằng cử nhân Ngoại ngữ</t>
  </si>
  <si>
    <t>Chứng chỉ bồi dưỡng nghiệp vụ sư phạm cho giảng viên đại học, cao đẳng</t>
  </si>
  <si>
    <t>Trần Thị Ngọc Dung</t>
  </si>
  <si>
    <t>Phạm Quỳnh Như</t>
  </si>
  <si>
    <t>Lê Thi Thu Thảo</t>
  </si>
  <si>
    <t>Lưu Thi Thúy</t>
  </si>
  <si>
    <t>Nguyễn Mỹ Tiên</t>
  </si>
  <si>
    <t>Lũ Xuân Trang</t>
  </si>
  <si>
    <t>Trịnh Hoàng Hiệp</t>
  </si>
  <si>
    <t>Phạm Thị Gia Tâm</t>
  </si>
  <si>
    <t>Lê Xuân Thủy</t>
  </si>
  <si>
    <t>Bùi Ánh Tuyết</t>
  </si>
  <si>
    <t>Đào Anh Tuấn</t>
  </si>
  <si>
    <t>Võ Thị Kim Thư</t>
  </si>
  <si>
    <t>PHIẾU TỔNG HỢP ĐÁNH GIÁ, XẾP LOẠI</t>
  </si>
  <si>
    <t>CHUYÊN MÔN, NGHIỆP VỤ NHÀ GIÁO CỦA KHOA</t>
  </si>
  <si>
    <t>TT</t>
  </si>
  <si>
    <t>Họ và tên nhà giáo</t>
  </si>
  <si>
    <t>Cấp trình độ giảng dạy</t>
  </si>
  <si>
    <t>Nhiệm vụ giảng dạy</t>
  </si>
  <si>
    <t>Tự đánh giá, xếp loại của nhà giáo</t>
  </si>
  <si>
    <t>Đánh giá, xếp loại của Khoa</t>
  </si>
  <si>
    <t>Ghi chú</t>
  </si>
  <si>
    <t>Sơ cấp (x)</t>
  </si>
  <si>
    <t>Trung cấp (x)</t>
  </si>
  <si>
    <t>Cao đẳng (x)</t>
  </si>
  <si>
    <t>Dạy lý thuyết (x)</t>
  </si>
  <si>
    <t>Dạy thực hành (x)</t>
  </si>
  <si>
    <t>Dạy tích hợp (x)</t>
  </si>
  <si>
    <t>x</t>
  </si>
  <si>
    <t>A</t>
  </si>
  <si>
    <t>X</t>
  </si>
  <si>
    <r>
      <t>Trưởng khoa</t>
    </r>
    <r>
      <rPr>
        <b/>
        <sz val="9"/>
        <color rgb="FF000000"/>
        <rFont val="Arial"/>
        <family val="2"/>
      </rPr>
      <t xml:space="preserve"> </t>
    </r>
  </si>
  <si>
    <t>(ký và ghi rõ họ, tên)</t>
  </si>
  <si>
    <t>Chứng chỉ B</t>
  </si>
  <si>
    <t>Tuyển dụng 10/2017</t>
  </si>
  <si>
    <t>m</t>
  </si>
  <si>
    <t>Chứng chỉ C</t>
  </si>
  <si>
    <t>Chứng chỉ B, ĐH Ngoại ngữ</t>
  </si>
  <si>
    <t>Lê Thị Thu Thảo</t>
  </si>
  <si>
    <t>Lưu Thị Thúy</t>
  </si>
  <si>
    <t>Lữ Xuân Trang</t>
  </si>
  <si>
    <t>Chứng chỉ B, bằng cử nhân Ngoại ngữ</t>
  </si>
  <si>
    <t>Ngoại ngữ</t>
  </si>
  <si>
    <t>Tin học</t>
  </si>
  <si>
    <t>Cc B</t>
  </si>
  <si>
    <t>Cc A</t>
  </si>
  <si>
    <t>Cc B1 nb và C</t>
  </si>
  <si>
    <t>Cc B và cử nhân</t>
  </si>
  <si>
    <t>Cc B1 nb</t>
  </si>
  <si>
    <t>Cc B1 ĐHSP TP HCM</t>
  </si>
  <si>
    <t>Cc B và TOEIC 510 nb 11/8/2015</t>
  </si>
  <si>
    <t>Cc B và TOEFL 413 nb 16/10/2013</t>
  </si>
  <si>
    <t>Giải 3 cấp trường</t>
  </si>
  <si>
    <t>Giải nhì cấp trường</t>
  </si>
  <si>
    <t>Chứng chỉ B1 nội bộ</t>
  </si>
  <si>
    <t>Chứng chỉ A</t>
  </si>
  <si>
    <t>Tin học VP, Đại học Tin học</t>
  </si>
  <si>
    <t>Chứng chỉ B và TOEFL 413 nội bộ 16/10/2013</t>
  </si>
  <si>
    <t>Chứng chỉ B và TOEIC 510 nb 11/8/2015</t>
  </si>
  <si>
    <t>Không đạt</t>
  </si>
  <si>
    <t>Chứng chỉ C và cử nhân</t>
  </si>
  <si>
    <t>Chứng chỉ bồi dưỡng nghiệp vụ sư phạm cho giảng viên đại học, cao đẳng, chứng chỉ sư phạm nghề</t>
  </si>
  <si>
    <t>Chứng chỉ B1 của ĐHSP TP. HCM</t>
  </si>
  <si>
    <r>
      <rPr>
        <i/>
        <sz val="13"/>
        <color theme="1"/>
        <rFont val="Times New Roman"/>
        <family val="1"/>
      </rPr>
      <t>TP. HCM, ngày 04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</si>
  <si>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Tp. HCM, ngày 09  tháng 5  năm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</si>
</sst>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theme="1"/>
      <name val="Arial"/>
      <family val="2"/>
    </font>
    <font>
      <b/>
      <sz val="10"/>
      <color rgb="FF000000"/>
      <name val="Times New Roman"/>
      <family val="1"/>
    </font>
    <font>
      <sz val="10"/>
      <color rgb="FF000000"/>
      <name val="Times New Roman"/>
      <family val="1"/>
    </font>
    <font>
      <sz val="9"/>
      <color rgb="FF000000"/>
      <name val="Arial"/>
      <family val="2"/>
    </font>
    <font>
      <i/>
      <sz val="12"/>
      <color rgb="FF000000"/>
      <name val="Times New Roman"/>
      <family val="1"/>
    </font>
    <font>
      <b/>
      <sz val="9"/>
      <color rgb="FF000000"/>
      <name val="Arial"/>
      <family val="2"/>
    </font>
    <font>
      <sz val="13"/>
      <color theme="1"/>
      <name val="Arial"/>
      <family val="2"/>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vertical="center"/>
    </xf>
    <xf numFmtId="0" fontId="21" fillId="0" borderId="1" xfId="0" applyFont="1" applyBorder="1" applyAlignment="1">
      <alignment vertical="center" wrapText="1"/>
    </xf>
    <xf numFmtId="0" fontId="24" fillId="0" borderId="0" xfId="0" applyFont="1" applyAlignment="1">
      <alignment vertical="center"/>
    </xf>
    <xf numFmtId="0" fontId="2" fillId="0" borderId="0" xfId="0" applyFont="1" applyAlignment="1">
      <alignment horizontal="center" vertical="center"/>
    </xf>
    <xf numFmtId="0" fontId="26" fillId="2" borderId="9" xfId="0" applyFont="1" applyFill="1" applyBorder="1" applyAlignment="1">
      <alignment horizontal="center" vertical="center" wrapText="1"/>
    </xf>
    <xf numFmtId="0" fontId="17" fillId="0" borderId="9" xfId="0" applyFont="1" applyBorder="1" applyAlignment="1">
      <alignment vertical="center" wrapText="1"/>
    </xf>
    <xf numFmtId="0" fontId="17" fillId="0" borderId="13"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vertical="center" wrapText="1"/>
    </xf>
    <xf numFmtId="0" fontId="8" fillId="2" borderId="9" xfId="0" applyFont="1" applyFill="1" applyBorder="1" applyAlignment="1">
      <alignment horizontal="center" vertical="center" wrapText="1"/>
    </xf>
    <xf numFmtId="0" fontId="30" fillId="2" borderId="9" xfId="0" applyFont="1" applyFill="1" applyBorder="1" applyAlignment="1">
      <alignment vertical="center" wrapText="1"/>
    </xf>
    <xf numFmtId="1" fontId="8" fillId="2" borderId="9" xfId="0" applyNumberFormat="1"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28" fillId="2" borderId="0" xfId="0" applyFont="1" applyFill="1" applyAlignment="1">
      <alignment horizontal="center" vertical="center" wrapText="1"/>
    </xf>
    <xf numFmtId="0" fontId="21" fillId="0" borderId="1" xfId="0" applyFont="1" applyBorder="1" applyAlignment="1">
      <alignment vertical="center"/>
    </xf>
    <xf numFmtId="0" fontId="25" fillId="2" borderId="9" xfId="0" applyFont="1" applyFill="1" applyBorder="1" applyAlignment="1">
      <alignment horizontal="center" vertical="center" wrapText="1"/>
    </xf>
    <xf numFmtId="0" fontId="25" fillId="2" borderId="14" xfId="0" applyFont="1" applyFill="1" applyBorder="1" applyAlignment="1">
      <alignment horizontal="center" vertical="center" wrapText="1"/>
    </xf>
    <xf numFmtId="1" fontId="8" fillId="2" borderId="16" xfId="0" applyNumberFormat="1" applyFont="1" applyFill="1" applyBorder="1" applyAlignment="1">
      <alignment horizontal="center" vertical="center" wrapText="1"/>
    </xf>
    <xf numFmtId="0" fontId="8" fillId="2" borderId="17" xfId="0" applyFont="1" applyFill="1" applyBorder="1" applyAlignment="1">
      <alignment horizontal="center" vertical="center" wrapText="1"/>
    </xf>
    <xf numFmtId="0" fontId="27" fillId="2" borderId="0" xfId="0" applyFont="1" applyFill="1" applyAlignment="1">
      <alignment vertical="center" wrapText="1"/>
    </xf>
    <xf numFmtId="0" fontId="28" fillId="2" borderId="0" xfId="0" applyFont="1" applyFill="1" applyAlignment="1">
      <alignment horizontal="center" vertical="center" wrapText="1"/>
    </xf>
    <xf numFmtId="0" fontId="1" fillId="2" borderId="0" xfId="0" applyFont="1" applyFill="1" applyAlignment="1">
      <alignment horizontal="center" vertical="center" wrapText="1"/>
    </xf>
    <xf numFmtId="0" fontId="4" fillId="2" borderId="0" xfId="0" applyFont="1" applyFill="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center"/>
    </xf>
    <xf numFmtId="0" fontId="25" fillId="2" borderId="10"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8" fillId="0" borderId="0" xfId="0" applyFont="1" applyAlignment="1">
      <alignment horizontal="center" vertical="center"/>
    </xf>
    <xf numFmtId="0" fontId="23" fillId="0" borderId="0" xfId="0" applyFont="1" applyAlignment="1">
      <alignment horizontal="center" vertical="center"/>
    </xf>
    <xf numFmtId="0" fontId="8" fillId="0" borderId="0" xfId="0" applyFont="1" applyAlignment="1">
      <alignment horizontal="left"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1035050</xdr:colOff>
      <xdr:row>4</xdr:row>
      <xdr:rowOff>12065</xdr:rowOff>
    </xdr:from>
    <xdr:to>
      <xdr:col>2</xdr:col>
      <xdr:colOff>493395</xdr:colOff>
      <xdr:row>4</xdr:row>
      <xdr:rowOff>12065</xdr:rowOff>
    </xdr:to>
    <xdr:cxnSp macro="">
      <xdr:nvCxnSpPr>
        <xdr:cNvPr id="2" name="Straight Connector 1"/>
        <xdr:cNvCxnSpPr/>
      </xdr:nvCxnSpPr>
      <xdr:spPr>
        <a:xfrm>
          <a:off x="1644650" y="802640"/>
          <a:ext cx="91567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1600200</xdr:colOff>
      <xdr:row>2</xdr:row>
      <xdr:rowOff>76200</xdr:rowOff>
    </xdr:from>
    <xdr:to>
      <xdr:col>13</xdr:col>
      <xdr:colOff>1066800</xdr:colOff>
      <xdr:row>3</xdr:row>
      <xdr:rowOff>190500</xdr:rowOff>
    </xdr:to>
    <xdr:sp macro="" textlink="">
      <xdr:nvSpPr>
        <xdr:cNvPr id="3" name="Text Box 10"/>
        <xdr:cNvSpPr txBox="1"/>
      </xdr:nvSpPr>
      <xdr:spPr>
        <a:xfrm>
          <a:off x="9886950" y="466725"/>
          <a:ext cx="107632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0" marR="0" algn="ctr">
            <a:lnSpc>
              <a:spcPct val="115000"/>
            </a:lnSpc>
            <a:spcBef>
              <a:spcPts val="0"/>
            </a:spcBef>
            <a:spcAft>
              <a:spcPts val="1000"/>
            </a:spcAft>
          </a:pPr>
          <a:r>
            <a:rPr lang="en-US" sz="1100">
              <a:effectLst/>
              <a:latin typeface="Arial"/>
              <a:ea typeface="Arial"/>
              <a:cs typeface="Times New Roman"/>
            </a:rPr>
            <a:t>Mẫu 02</a:t>
          </a:r>
        </a:p>
      </xdr:txBody>
    </xdr:sp>
    <xdr:clientData/>
  </xdr:twoCellAnchor>
  <xdr:twoCellAnchor>
    <xdr:from>
      <xdr:col>6</xdr:col>
      <xdr:colOff>38100</xdr:colOff>
      <xdr:row>0</xdr:row>
      <xdr:rowOff>95250</xdr:rowOff>
    </xdr:from>
    <xdr:to>
      <xdr:col>14</xdr:col>
      <xdr:colOff>47625</xdr:colOff>
      <xdr:row>4</xdr:row>
      <xdr:rowOff>24359</xdr:rowOff>
    </xdr:to>
    <xdr:grpSp>
      <xdr:nvGrpSpPr>
        <xdr:cNvPr id="4" name="Group 3"/>
        <xdr:cNvGrpSpPr/>
      </xdr:nvGrpSpPr>
      <xdr:grpSpPr>
        <a:xfrm>
          <a:off x="4429125" y="95250"/>
          <a:ext cx="6619875" cy="719684"/>
          <a:chOff x="3010317" y="221240"/>
          <a:chExt cx="5587838" cy="802619"/>
        </a:xfrm>
      </xdr:grpSpPr>
      <xdr:sp macro="" textlink="">
        <xdr:nvSpPr>
          <xdr:cNvPr id="5" name="Text Box 1"/>
          <xdr:cNvSpPr txBox="1"/>
        </xdr:nvSpPr>
        <xdr:spPr>
          <a:xfrm>
            <a:off x="3010317" y="221240"/>
            <a:ext cx="5587838" cy="80261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6" name="Straight Connector 5"/>
          <xdr:cNvCxnSpPr/>
        </xdr:nvCxnSpPr>
        <xdr:spPr>
          <a:xfrm>
            <a:off x="4988244" y="817662"/>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219075</xdr:colOff>
      <xdr:row>0</xdr:row>
      <xdr:rowOff>0</xdr:rowOff>
    </xdr:from>
    <xdr:to>
      <xdr:col>5</xdr:col>
      <xdr:colOff>123825</xdr:colOff>
      <xdr:row>3</xdr:row>
      <xdr:rowOff>171450</xdr:rowOff>
    </xdr:to>
    <xdr:sp macro="" textlink="">
      <xdr:nvSpPr>
        <xdr:cNvPr id="7" name="Text Box 2"/>
        <xdr:cNvSpPr txBox="1"/>
      </xdr:nvSpPr>
      <xdr:spPr>
        <a:xfrm>
          <a:off x="219075" y="0"/>
          <a:ext cx="3686175" cy="76200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0544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05447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19" name="Group 18"/>
        <xdr:cNvGrpSpPr/>
      </xdr:nvGrpSpPr>
      <xdr:grpSpPr>
        <a:xfrm>
          <a:off x="95250" y="47625"/>
          <a:ext cx="3524250"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tabSelected="1" workbookViewId="0">
      <selection activeCell="D20" sqref="D20"/>
    </sheetView>
  </sheetViews>
  <sheetFormatPr defaultRowHeight="15" x14ac:dyDescent="0.25"/>
  <cols>
    <col min="2" max="2" width="21.85546875" customWidth="1"/>
    <col min="3" max="3" width="8.42578125" customWidth="1"/>
    <col min="4" max="4" width="8.7109375" customWidth="1"/>
    <col min="5" max="5" width="8.5703125" customWidth="1"/>
    <col min="7" max="7" width="8.5703125" customWidth="1"/>
    <col min="8" max="8" width="7.85546875" customWidth="1"/>
    <col min="9" max="9" width="8.42578125" customWidth="1"/>
    <col min="10" max="10" width="12.42578125" customWidth="1"/>
    <col min="12" max="12" width="12" customWidth="1"/>
    <col min="13" max="13" width="24.140625" customWidth="1"/>
    <col min="14" max="14" width="16.5703125" customWidth="1"/>
  </cols>
  <sheetData>
    <row r="1" spans="1:14" x14ac:dyDescent="0.25">
      <c r="A1" s="64"/>
    </row>
    <row r="2" spans="1:14" ht="15.75" x14ac:dyDescent="0.25">
      <c r="D2" s="17"/>
      <c r="E2" s="17"/>
      <c r="J2" s="50"/>
    </row>
    <row r="3" spans="1:14" ht="15.75" x14ac:dyDescent="0.25">
      <c r="D3" s="17"/>
      <c r="E3" s="17"/>
      <c r="J3" s="50"/>
    </row>
    <row r="4" spans="1:14" ht="15.75" x14ac:dyDescent="0.25">
      <c r="D4" s="17"/>
      <c r="E4" s="17"/>
      <c r="J4" s="50"/>
    </row>
    <row r="5" spans="1:14" ht="15.75" x14ac:dyDescent="0.25">
      <c r="D5" s="17"/>
      <c r="E5" s="17"/>
      <c r="J5" s="50"/>
    </row>
    <row r="6" spans="1:14" ht="31.5" customHeight="1" x14ac:dyDescent="0.25">
      <c r="A6" s="86" t="s">
        <v>101</v>
      </c>
      <c r="B6" s="86"/>
      <c r="C6" s="86"/>
      <c r="D6" s="86"/>
      <c r="E6" s="86"/>
      <c r="F6" s="86"/>
      <c r="G6" s="86"/>
      <c r="H6" s="86"/>
      <c r="I6" s="86"/>
      <c r="J6" s="86"/>
      <c r="K6" s="86"/>
      <c r="L6" s="86"/>
      <c r="M6" s="86"/>
      <c r="N6" s="86"/>
    </row>
    <row r="7" spans="1:14" ht="24" customHeight="1" x14ac:dyDescent="0.25">
      <c r="A7" s="87" t="s">
        <v>102</v>
      </c>
      <c r="B7" s="87"/>
      <c r="C7" s="87"/>
      <c r="D7" s="87"/>
      <c r="E7" s="87"/>
      <c r="F7" s="87"/>
      <c r="G7" s="87"/>
      <c r="H7" s="87"/>
      <c r="I7" s="87"/>
      <c r="J7" s="87"/>
      <c r="K7" s="87"/>
      <c r="L7" s="87"/>
      <c r="M7" s="87"/>
      <c r="N7" s="87"/>
    </row>
    <row r="8" spans="1:14" ht="16.5" thickBot="1" x14ac:dyDescent="0.3">
      <c r="A8" s="65"/>
    </row>
    <row r="9" spans="1:14" ht="25.5" customHeight="1" x14ac:dyDescent="0.25">
      <c r="A9" s="88" t="s">
        <v>103</v>
      </c>
      <c r="B9" s="90" t="s">
        <v>104</v>
      </c>
      <c r="C9" s="90" t="s">
        <v>105</v>
      </c>
      <c r="D9" s="90"/>
      <c r="E9" s="90"/>
      <c r="F9" s="90" t="s">
        <v>106</v>
      </c>
      <c r="G9" s="90"/>
      <c r="H9" s="90"/>
      <c r="I9" s="90" t="s">
        <v>107</v>
      </c>
      <c r="J9" s="90"/>
      <c r="K9" s="90" t="s">
        <v>108</v>
      </c>
      <c r="L9" s="90"/>
      <c r="M9" s="90" t="s">
        <v>109</v>
      </c>
      <c r="N9" s="92"/>
    </row>
    <row r="10" spans="1:14" ht="25.5" x14ac:dyDescent="0.25">
      <c r="A10" s="89"/>
      <c r="B10" s="91"/>
      <c r="C10" s="66" t="s">
        <v>110</v>
      </c>
      <c r="D10" s="66" t="s">
        <v>111</v>
      </c>
      <c r="E10" s="66" t="s">
        <v>112</v>
      </c>
      <c r="F10" s="66" t="s">
        <v>113</v>
      </c>
      <c r="G10" s="66" t="s">
        <v>114</v>
      </c>
      <c r="H10" s="66" t="s">
        <v>115</v>
      </c>
      <c r="I10" s="66" t="s">
        <v>58</v>
      </c>
      <c r="J10" s="66" t="s">
        <v>59</v>
      </c>
      <c r="K10" s="66" t="s">
        <v>58</v>
      </c>
      <c r="L10" s="66" t="s">
        <v>59</v>
      </c>
      <c r="M10" s="78" t="s">
        <v>130</v>
      </c>
      <c r="N10" s="79" t="s">
        <v>131</v>
      </c>
    </row>
    <row r="11" spans="1:14" ht="49.5" x14ac:dyDescent="0.25">
      <c r="A11" s="68">
        <v>1</v>
      </c>
      <c r="B11" s="67" t="s">
        <v>83</v>
      </c>
      <c r="C11" s="71"/>
      <c r="D11" s="71" t="s">
        <v>116</v>
      </c>
      <c r="E11" s="71" t="s">
        <v>116</v>
      </c>
      <c r="F11" s="71" t="s">
        <v>116</v>
      </c>
      <c r="G11" s="71" t="s">
        <v>116</v>
      </c>
      <c r="H11" s="72"/>
      <c r="I11" s="73">
        <v>83</v>
      </c>
      <c r="J11" s="71" t="s">
        <v>117</v>
      </c>
      <c r="K11" s="73">
        <v>83</v>
      </c>
      <c r="L11" s="71" t="s">
        <v>117</v>
      </c>
      <c r="M11" s="71" t="s">
        <v>148</v>
      </c>
      <c r="N11" s="74" t="s">
        <v>144</v>
      </c>
    </row>
    <row r="12" spans="1:14" ht="29.25" customHeight="1" x14ac:dyDescent="0.25">
      <c r="A12" s="68">
        <v>2</v>
      </c>
      <c r="B12" s="67" t="s">
        <v>89</v>
      </c>
      <c r="C12" s="71"/>
      <c r="D12" s="71" t="s">
        <v>116</v>
      </c>
      <c r="E12" s="71" t="s">
        <v>116</v>
      </c>
      <c r="F12" s="71" t="s">
        <v>116</v>
      </c>
      <c r="G12" s="71" t="s">
        <v>118</v>
      </c>
      <c r="H12" s="72"/>
      <c r="I12" s="73">
        <v>89</v>
      </c>
      <c r="J12" s="71" t="s">
        <v>117</v>
      </c>
      <c r="K12" s="73">
        <v>60</v>
      </c>
      <c r="L12" s="71" t="s">
        <v>147</v>
      </c>
      <c r="M12" s="71" t="s">
        <v>137</v>
      </c>
      <c r="N12" s="74" t="s">
        <v>132</v>
      </c>
    </row>
    <row r="13" spans="1:14" ht="40.5" customHeight="1" x14ac:dyDescent="0.25">
      <c r="A13" s="68">
        <v>3</v>
      </c>
      <c r="B13" s="67" t="s">
        <v>95</v>
      </c>
      <c r="C13" s="71"/>
      <c r="D13" s="71" t="s">
        <v>116</v>
      </c>
      <c r="E13" s="71" t="s">
        <v>116</v>
      </c>
      <c r="F13" s="71" t="s">
        <v>116</v>
      </c>
      <c r="G13" s="71" t="s">
        <v>116</v>
      </c>
      <c r="H13" s="72"/>
      <c r="I13" s="73">
        <v>93</v>
      </c>
      <c r="J13" s="71" t="s">
        <v>147</v>
      </c>
      <c r="K13" s="73">
        <v>70</v>
      </c>
      <c r="L13" s="71" t="s">
        <v>147</v>
      </c>
      <c r="M13" s="71" t="s">
        <v>139</v>
      </c>
      <c r="N13" s="74" t="s">
        <v>133</v>
      </c>
    </row>
    <row r="14" spans="1:14" ht="36.75" customHeight="1" x14ac:dyDescent="0.25">
      <c r="A14" s="68">
        <v>4</v>
      </c>
      <c r="B14" s="67" t="s">
        <v>90</v>
      </c>
      <c r="C14" s="71"/>
      <c r="D14" s="71" t="s">
        <v>116</v>
      </c>
      <c r="E14" s="71" t="s">
        <v>116</v>
      </c>
      <c r="F14" s="71" t="s">
        <v>116</v>
      </c>
      <c r="G14" s="71" t="s">
        <v>118</v>
      </c>
      <c r="H14" s="72"/>
      <c r="I14" s="73">
        <v>98</v>
      </c>
      <c r="J14" s="71" t="s">
        <v>117</v>
      </c>
      <c r="K14" s="73">
        <v>72</v>
      </c>
      <c r="L14" s="71" t="s">
        <v>147</v>
      </c>
      <c r="M14" s="71" t="s">
        <v>138</v>
      </c>
      <c r="N14" s="74" t="s">
        <v>132</v>
      </c>
    </row>
    <row r="15" spans="1:14" ht="25.5" customHeight="1" x14ac:dyDescent="0.25">
      <c r="A15" s="68">
        <v>5</v>
      </c>
      <c r="B15" s="67" t="s">
        <v>96</v>
      </c>
      <c r="C15" s="71"/>
      <c r="D15" s="71" t="s">
        <v>116</v>
      </c>
      <c r="E15" s="71" t="s">
        <v>116</v>
      </c>
      <c r="F15" s="71" t="s">
        <v>116</v>
      </c>
      <c r="G15" s="71" t="s">
        <v>116</v>
      </c>
      <c r="H15" s="72"/>
      <c r="I15" s="73">
        <v>90</v>
      </c>
      <c r="J15" s="71" t="s">
        <v>117</v>
      </c>
      <c r="K15" s="73">
        <v>75</v>
      </c>
      <c r="L15" s="71" t="s">
        <v>147</v>
      </c>
      <c r="M15" s="71" t="s">
        <v>132</v>
      </c>
      <c r="N15" s="74" t="s">
        <v>132</v>
      </c>
    </row>
    <row r="16" spans="1:14" ht="23.25" customHeight="1" x14ac:dyDescent="0.25">
      <c r="A16" s="68">
        <v>6</v>
      </c>
      <c r="B16" s="67" t="s">
        <v>126</v>
      </c>
      <c r="C16" s="71"/>
      <c r="D16" s="71" t="s">
        <v>116</v>
      </c>
      <c r="E16" s="71" t="s">
        <v>116</v>
      </c>
      <c r="F16" s="71" t="s">
        <v>116</v>
      </c>
      <c r="G16" s="71" t="s">
        <v>116</v>
      </c>
      <c r="H16" s="72"/>
      <c r="I16" s="73">
        <v>82</v>
      </c>
      <c r="J16" s="71" t="s">
        <v>147</v>
      </c>
      <c r="K16" s="73">
        <v>70</v>
      </c>
      <c r="L16" s="71" t="s">
        <v>147</v>
      </c>
      <c r="M16" s="71" t="s">
        <v>134</v>
      </c>
      <c r="N16" s="74" t="s">
        <v>133</v>
      </c>
    </row>
    <row r="17" spans="1:14" ht="23.25" customHeight="1" x14ac:dyDescent="0.25">
      <c r="A17" s="68">
        <v>7</v>
      </c>
      <c r="B17" s="67" t="s">
        <v>100</v>
      </c>
      <c r="C17" s="71"/>
      <c r="D17" s="71" t="s">
        <v>116</v>
      </c>
      <c r="E17" s="71" t="s">
        <v>116</v>
      </c>
      <c r="F17" s="71" t="s">
        <v>116</v>
      </c>
      <c r="G17" s="71" t="s">
        <v>116</v>
      </c>
      <c r="H17" s="72"/>
      <c r="I17" s="73">
        <v>89</v>
      </c>
      <c r="J17" s="71" t="s">
        <v>147</v>
      </c>
      <c r="K17" s="73">
        <v>70</v>
      </c>
      <c r="L17" s="71" t="s">
        <v>147</v>
      </c>
      <c r="M17" s="71" t="s">
        <v>136</v>
      </c>
      <c r="N17" s="74" t="s">
        <v>132</v>
      </c>
    </row>
    <row r="18" spans="1:14" ht="23.25" customHeight="1" x14ac:dyDescent="0.25">
      <c r="A18" s="68">
        <v>8</v>
      </c>
      <c r="B18" s="67" t="s">
        <v>127</v>
      </c>
      <c r="C18" s="71"/>
      <c r="D18" s="71" t="s">
        <v>116</v>
      </c>
      <c r="E18" s="71" t="s">
        <v>116</v>
      </c>
      <c r="F18" s="71" t="s">
        <v>116</v>
      </c>
      <c r="G18" s="71" t="s">
        <v>116</v>
      </c>
      <c r="H18" s="72"/>
      <c r="I18" s="73">
        <v>92</v>
      </c>
      <c r="J18" s="71" t="s">
        <v>117</v>
      </c>
      <c r="K18" s="73">
        <v>73</v>
      </c>
      <c r="L18" s="71" t="s">
        <v>147</v>
      </c>
      <c r="M18" s="71" t="s">
        <v>136</v>
      </c>
      <c r="N18" s="74" t="s">
        <v>132</v>
      </c>
    </row>
    <row r="19" spans="1:14" ht="23.25" customHeight="1" x14ac:dyDescent="0.25">
      <c r="A19" s="68">
        <v>9</v>
      </c>
      <c r="B19" s="67" t="s">
        <v>97</v>
      </c>
      <c r="C19" s="71"/>
      <c r="D19" s="71" t="s">
        <v>116</v>
      </c>
      <c r="E19" s="71" t="s">
        <v>116</v>
      </c>
      <c r="F19" s="71" t="s">
        <v>116</v>
      </c>
      <c r="G19" s="71" t="s">
        <v>116</v>
      </c>
      <c r="H19" s="72"/>
      <c r="I19" s="73">
        <v>94</v>
      </c>
      <c r="J19" s="71" t="s">
        <v>117</v>
      </c>
      <c r="K19" s="73">
        <v>75</v>
      </c>
      <c r="L19" s="71" t="s">
        <v>147</v>
      </c>
      <c r="M19" s="71" t="s">
        <v>135</v>
      </c>
      <c r="N19" s="74" t="s">
        <v>132</v>
      </c>
    </row>
    <row r="20" spans="1:14" ht="24.75" customHeight="1" x14ac:dyDescent="0.25">
      <c r="A20" s="68">
        <v>10</v>
      </c>
      <c r="B20" s="67" t="s">
        <v>93</v>
      </c>
      <c r="C20" s="71"/>
      <c r="D20" s="71" t="s">
        <v>116</v>
      </c>
      <c r="E20" s="71" t="s">
        <v>116</v>
      </c>
      <c r="F20" s="71" t="s">
        <v>116</v>
      </c>
      <c r="G20" s="71" t="s">
        <v>116</v>
      </c>
      <c r="H20" s="72"/>
      <c r="I20" s="73">
        <v>89</v>
      </c>
      <c r="J20" s="71" t="s">
        <v>147</v>
      </c>
      <c r="K20" s="73">
        <v>61</v>
      </c>
      <c r="L20" s="71" t="s">
        <v>147</v>
      </c>
      <c r="M20" s="71" t="s">
        <v>136</v>
      </c>
      <c r="N20" s="74" t="s">
        <v>132</v>
      </c>
    </row>
    <row r="21" spans="1:14" ht="21.75" customHeight="1" x14ac:dyDescent="0.25">
      <c r="A21" s="68">
        <v>11</v>
      </c>
      <c r="B21" s="67" t="s">
        <v>128</v>
      </c>
      <c r="C21" s="71"/>
      <c r="D21" s="71" t="s">
        <v>116</v>
      </c>
      <c r="E21" s="71" t="s">
        <v>116</v>
      </c>
      <c r="F21" s="71" t="s">
        <v>116</v>
      </c>
      <c r="G21" s="71" t="s">
        <v>116</v>
      </c>
      <c r="H21" s="72"/>
      <c r="I21" s="73">
        <v>91</v>
      </c>
      <c r="J21" s="71" t="s">
        <v>147</v>
      </c>
      <c r="K21" s="73">
        <v>81</v>
      </c>
      <c r="L21" s="71" t="s">
        <v>147</v>
      </c>
      <c r="M21" s="71" t="s">
        <v>135</v>
      </c>
      <c r="N21" s="74" t="s">
        <v>132</v>
      </c>
    </row>
    <row r="22" spans="1:14" ht="26.25" customHeight="1" x14ac:dyDescent="0.25">
      <c r="A22" s="68">
        <v>12</v>
      </c>
      <c r="B22" s="67" t="s">
        <v>99</v>
      </c>
      <c r="C22" s="71"/>
      <c r="D22" s="71" t="s">
        <v>116</v>
      </c>
      <c r="E22" s="71" t="s">
        <v>116</v>
      </c>
      <c r="F22" s="71" t="s">
        <v>116</v>
      </c>
      <c r="G22" s="71" t="s">
        <v>116</v>
      </c>
      <c r="H22" s="72"/>
      <c r="I22" s="73">
        <v>88</v>
      </c>
      <c r="J22" s="71" t="s">
        <v>117</v>
      </c>
      <c r="K22" s="73">
        <v>72</v>
      </c>
      <c r="L22" s="71" t="s">
        <v>147</v>
      </c>
      <c r="M22" s="71" t="s">
        <v>136</v>
      </c>
      <c r="N22" s="74" t="s">
        <v>133</v>
      </c>
    </row>
    <row r="23" spans="1:14" ht="24.75" customHeight="1" thickBot="1" x14ac:dyDescent="0.3">
      <c r="A23" s="69">
        <v>13</v>
      </c>
      <c r="B23" s="70" t="s">
        <v>98</v>
      </c>
      <c r="C23" s="75"/>
      <c r="D23" s="75" t="s">
        <v>116</v>
      </c>
      <c r="E23" s="75" t="s">
        <v>116</v>
      </c>
      <c r="F23" s="75" t="s">
        <v>116</v>
      </c>
      <c r="G23" s="75" t="s">
        <v>116</v>
      </c>
      <c r="H23" s="75"/>
      <c r="I23" s="80">
        <v>90</v>
      </c>
      <c r="J23" s="75"/>
      <c r="K23" s="75">
        <v>73</v>
      </c>
      <c r="L23" s="75" t="s">
        <v>147</v>
      </c>
      <c r="M23" s="75" t="s">
        <v>136</v>
      </c>
      <c r="N23" s="81" t="s">
        <v>132</v>
      </c>
    </row>
    <row r="24" spans="1:14" ht="24.75" customHeight="1" x14ac:dyDescent="0.25">
      <c r="A24" s="82"/>
      <c r="I24" s="83" t="s">
        <v>152</v>
      </c>
      <c r="J24" s="83"/>
      <c r="K24" s="83"/>
      <c r="L24" s="83"/>
      <c r="M24" s="83"/>
      <c r="N24" s="83"/>
    </row>
    <row r="25" spans="1:14" ht="20.25" customHeight="1" x14ac:dyDescent="0.25">
      <c r="A25" s="82"/>
      <c r="I25" s="84" t="s">
        <v>119</v>
      </c>
      <c r="J25" s="84"/>
      <c r="K25" s="84"/>
      <c r="L25" s="84"/>
      <c r="M25" s="84"/>
      <c r="N25" s="84"/>
    </row>
    <row r="26" spans="1:14" ht="18.75" customHeight="1" x14ac:dyDescent="0.25">
      <c r="A26" s="82"/>
      <c r="I26" s="83" t="s">
        <v>120</v>
      </c>
      <c r="J26" s="83"/>
      <c r="K26" s="83"/>
      <c r="L26" s="83"/>
      <c r="M26" s="83"/>
      <c r="N26" s="83"/>
    </row>
    <row r="27" spans="1:14" ht="15.75" x14ac:dyDescent="0.25">
      <c r="A27" s="82"/>
      <c r="B27" s="76"/>
    </row>
    <row r="28" spans="1:14" ht="15.75" x14ac:dyDescent="0.25">
      <c r="A28" s="82"/>
      <c r="B28" s="76"/>
    </row>
    <row r="29" spans="1:14" ht="15.75" x14ac:dyDescent="0.25">
      <c r="A29" s="82"/>
      <c r="B29" s="76"/>
    </row>
    <row r="30" spans="1:14" ht="24.75" customHeight="1" x14ac:dyDescent="0.25">
      <c r="A30" s="82"/>
      <c r="I30" s="85" t="s">
        <v>83</v>
      </c>
      <c r="J30" s="85"/>
      <c r="K30" s="85"/>
      <c r="L30" s="85"/>
      <c r="M30" s="85"/>
      <c r="N30" s="85"/>
    </row>
  </sheetData>
  <mergeCells count="14">
    <mergeCell ref="A6:N6"/>
    <mergeCell ref="A7:N7"/>
    <mergeCell ref="A9:A10"/>
    <mergeCell ref="B9:B10"/>
    <mergeCell ref="C9:E9"/>
    <mergeCell ref="F9:H9"/>
    <mergeCell ref="I9:J9"/>
    <mergeCell ref="K9:L9"/>
    <mergeCell ref="M9:N9"/>
    <mergeCell ref="A24:A30"/>
    <mergeCell ref="I24:N24"/>
    <mergeCell ref="I25:N25"/>
    <mergeCell ref="I26:N26"/>
    <mergeCell ref="I30:N30"/>
  </mergeCells>
  <pageMargins left="0.7" right="0.7" top="0.75" bottom="0.75" header="0.3" footer="0.3"/>
  <pageSetup paperSize="9" scale="70"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6" zoomScaleNormal="100" workbookViewId="0">
      <selection activeCell="I36" sqref="I3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83</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4</v>
      </c>
      <c r="H16" s="21">
        <f>SUM(H17,H24,H27)</f>
        <v>16</v>
      </c>
      <c r="I16" s="22">
        <f t="shared" ref="I16:I79" si="0">(H16/B16)</f>
        <v>0.8</v>
      </c>
      <c r="J16" s="40" t="str">
        <f>IF(I16&gt;=0.5,"Đạt","Không đạt")</f>
        <v>Đạt</v>
      </c>
    </row>
    <row r="17" spans="1:10" s="17" customFormat="1" ht="32.25" thickBot="1" x14ac:dyDescent="0.3">
      <c r="A17" s="23" t="s">
        <v>5</v>
      </c>
      <c r="B17" s="24">
        <f>SUM(B18:B23)</f>
        <v>12</v>
      </c>
      <c r="C17" s="24">
        <f>SUM(C18:C23)</f>
        <v>12</v>
      </c>
      <c r="D17" s="24">
        <f>SUM(D18:D23)</f>
        <v>9</v>
      </c>
      <c r="E17" s="25">
        <f>(D17/B17)</f>
        <v>0.75</v>
      </c>
      <c r="F17" s="24" t="str">
        <f>IF(E17&gt;=0.5,"Đạt"," Không đạt")</f>
        <v>Đạt</v>
      </c>
      <c r="G17" s="24">
        <f>SUM(G18:G23)</f>
        <v>2</v>
      </c>
      <c r="H17" s="24">
        <f>SUM(H18:H23)</f>
        <v>9</v>
      </c>
      <c r="I17" s="26">
        <f t="shared" si="0"/>
        <v>0.75</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1</v>
      </c>
      <c r="E21" s="44">
        <f t="shared" si="1"/>
        <v>0.5</v>
      </c>
      <c r="F21" s="51"/>
      <c r="G21" s="60">
        <v>0</v>
      </c>
      <c r="H21" s="15">
        <v>1</v>
      </c>
      <c r="I21" s="16">
        <f t="shared" si="0"/>
        <v>0.5</v>
      </c>
      <c r="J21" s="54"/>
    </row>
    <row r="22" spans="1:10" ht="36.75" thickBot="1" x14ac:dyDescent="0.3">
      <c r="A22" s="6" t="s">
        <v>10</v>
      </c>
      <c r="B22" s="42">
        <v>2</v>
      </c>
      <c r="C22" s="3">
        <v>2</v>
      </c>
      <c r="D22" s="36">
        <v>1</v>
      </c>
      <c r="E22" s="44">
        <f t="shared" si="1"/>
        <v>0.5</v>
      </c>
      <c r="F22" s="51"/>
      <c r="G22" s="60">
        <v>1</v>
      </c>
      <c r="H22" s="15">
        <v>1</v>
      </c>
      <c r="I22" s="16">
        <f t="shared" si="0"/>
        <v>0.5</v>
      </c>
      <c r="J22" s="54"/>
    </row>
    <row r="23" spans="1:10" ht="48.75" thickBot="1" x14ac:dyDescent="0.3">
      <c r="A23" s="6" t="s">
        <v>11</v>
      </c>
      <c r="B23" s="42">
        <v>2</v>
      </c>
      <c r="C23" s="3">
        <v>2</v>
      </c>
      <c r="D23" s="36">
        <v>1</v>
      </c>
      <c r="E23" s="44">
        <f t="shared" si="1"/>
        <v>0.5</v>
      </c>
      <c r="F23" s="51"/>
      <c r="G23" s="60">
        <v>0</v>
      </c>
      <c r="H23" s="15">
        <v>1</v>
      </c>
      <c r="I23" s="16">
        <f t="shared" si="0"/>
        <v>0.5</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55"/>
      <c r="G25" s="60">
        <v>1</v>
      </c>
      <c r="H25" s="15">
        <v>2</v>
      </c>
      <c r="I25" s="16">
        <f t="shared" si="0"/>
        <v>1</v>
      </c>
      <c r="J25" s="56" t="s">
        <v>87</v>
      </c>
    </row>
    <row r="26" spans="1:10" ht="64.5" thickBot="1" x14ac:dyDescent="0.3">
      <c r="A26" s="4" t="s">
        <v>13</v>
      </c>
      <c r="B26" s="42">
        <v>2</v>
      </c>
      <c r="C26" s="3">
        <v>2</v>
      </c>
      <c r="D26" s="36">
        <v>2</v>
      </c>
      <c r="E26" s="44">
        <f t="shared" si="2"/>
        <v>1</v>
      </c>
      <c r="F26" s="51" t="s">
        <v>86</v>
      </c>
      <c r="G26" s="60">
        <v>0</v>
      </c>
      <c r="H26" s="15">
        <v>2</v>
      </c>
      <c r="I26" s="16">
        <f t="shared" si="0"/>
        <v>1</v>
      </c>
      <c r="J26" s="54"/>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1</v>
      </c>
      <c r="H27" s="24">
        <f>SUM(H28:H29)</f>
        <v>3</v>
      </c>
      <c r="I27" s="26">
        <f>(H27/B27)</f>
        <v>0.75</v>
      </c>
      <c r="J27" s="46" t="str">
        <f>IF(I27&gt;=0.5,"Đạt","Không đạt")</f>
        <v>Đạt</v>
      </c>
    </row>
    <row r="28" spans="1:10" ht="96.75" thickBot="1" x14ac:dyDescent="0.3">
      <c r="A28" s="6" t="s">
        <v>15</v>
      </c>
      <c r="B28" s="42">
        <v>2</v>
      </c>
      <c r="C28" s="3">
        <v>2</v>
      </c>
      <c r="D28" s="36">
        <v>1</v>
      </c>
      <c r="E28" s="44">
        <f t="shared" ref="E28:E29" si="3">(D28/B28)</f>
        <v>0.5</v>
      </c>
      <c r="F28" s="51"/>
      <c r="G28" s="60">
        <v>1</v>
      </c>
      <c r="H28" s="15">
        <v>1</v>
      </c>
      <c r="I28" s="16">
        <f t="shared" si="0"/>
        <v>0.5</v>
      </c>
      <c r="J28" s="54" t="s">
        <v>144</v>
      </c>
    </row>
    <row r="29" spans="1:10" ht="40.5" thickBot="1" x14ac:dyDescent="0.3">
      <c r="A29" s="4" t="s">
        <v>16</v>
      </c>
      <c r="B29" s="42">
        <v>2</v>
      </c>
      <c r="C29" s="3">
        <v>2</v>
      </c>
      <c r="D29" s="36">
        <v>2</v>
      </c>
      <c r="E29" s="44">
        <f t="shared" si="3"/>
        <v>1</v>
      </c>
      <c r="F29" s="51"/>
      <c r="G29" s="60">
        <v>0</v>
      </c>
      <c r="H29" s="15">
        <v>2</v>
      </c>
      <c r="I29" s="16">
        <f t="shared" si="0"/>
        <v>1</v>
      </c>
      <c r="J29" s="54"/>
    </row>
    <row r="30" spans="1:10" s="17" customFormat="1" ht="32.25" thickBot="1" x14ac:dyDescent="0.3">
      <c r="A30" s="20" t="s">
        <v>17</v>
      </c>
      <c r="B30" s="21">
        <f>SUM(B31,B34,B41,B46,B49,B52,B55,B60,B63)</f>
        <v>52</v>
      </c>
      <c r="C30" s="21">
        <f>SUM(C31,C34,C41,C46,C49,C52,C55,C60,C63)</f>
        <v>52</v>
      </c>
      <c r="D30" s="21">
        <f>SUM(D31,D34,D41,D46,D49,D52,D55,D60,D63)</f>
        <v>45</v>
      </c>
      <c r="E30" s="22">
        <f>(D30/B30)</f>
        <v>0.86538461538461542</v>
      </c>
      <c r="F30" s="40" t="str">
        <f>IF(E30&gt;=0.5,"Đạt","Không đạt")</f>
        <v>Đạt</v>
      </c>
      <c r="G30" s="21">
        <f>SUM(G31,G34,G41,G46,G49,G52,G55,G60,G63)</f>
        <v>33</v>
      </c>
      <c r="H30" s="21">
        <f>SUM(H31,H34,H41,H46,H49,H52,H55,H60,H63)</f>
        <v>45</v>
      </c>
      <c r="I30" s="22">
        <f t="shared" si="0"/>
        <v>0.86538461538461542</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0</v>
      </c>
      <c r="E39" s="44">
        <f t="shared" si="5"/>
        <v>0</v>
      </c>
      <c r="F39" s="51"/>
      <c r="G39" s="60">
        <v>0</v>
      </c>
      <c r="H39" s="15">
        <v>0</v>
      </c>
      <c r="I39" s="16">
        <f t="shared" si="0"/>
        <v>0</v>
      </c>
      <c r="J39" s="52"/>
    </row>
    <row r="40" spans="1:10" ht="60.75" thickBot="1" x14ac:dyDescent="0.3">
      <c r="A40" s="6" t="s">
        <v>27</v>
      </c>
      <c r="B40" s="42">
        <v>2</v>
      </c>
      <c r="C40" s="3">
        <v>2</v>
      </c>
      <c r="D40" s="36">
        <v>0</v>
      </c>
      <c r="E40" s="44">
        <f t="shared" si="5"/>
        <v>0</v>
      </c>
      <c r="F40" s="51"/>
      <c r="G40" s="60">
        <v>0</v>
      </c>
      <c r="H40" s="15">
        <v>0</v>
      </c>
      <c r="I40" s="16">
        <f t="shared" si="0"/>
        <v>0</v>
      </c>
      <c r="J40" s="52"/>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5</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1</v>
      </c>
      <c r="I44" s="16">
        <f t="shared" si="0"/>
        <v>0.5</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1</v>
      </c>
      <c r="E64" s="44">
        <f t="shared" ref="E64:E65" si="12">(D64/B64)</f>
        <v>0.5</v>
      </c>
      <c r="F64" s="51"/>
      <c r="G64" s="60">
        <v>1</v>
      </c>
      <c r="H64" s="15">
        <v>1</v>
      </c>
      <c r="I64" s="16">
        <f t="shared" si="0"/>
        <v>0.5</v>
      </c>
      <c r="J64" s="51"/>
    </row>
    <row r="65" spans="1:10" ht="108.75" thickBot="1" x14ac:dyDescent="0.3">
      <c r="A65" s="9" t="s">
        <v>46</v>
      </c>
      <c r="B65" s="42">
        <v>2</v>
      </c>
      <c r="C65" s="14">
        <v>2</v>
      </c>
      <c r="D65" s="36">
        <v>1</v>
      </c>
      <c r="E65" s="44">
        <f t="shared" si="12"/>
        <v>0.5</v>
      </c>
      <c r="F65" s="51"/>
      <c r="G65" s="60">
        <v>2</v>
      </c>
      <c r="H65" s="15">
        <v>1</v>
      </c>
      <c r="I65" s="16">
        <f t="shared" si="0"/>
        <v>0.5</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8</v>
      </c>
      <c r="I67" s="26">
        <f t="shared" si="0"/>
        <v>1</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1.75" customHeight="1" thickBot="1" x14ac:dyDescent="0.3">
      <c r="A69" s="9" t="s">
        <v>50</v>
      </c>
      <c r="B69" s="42">
        <v>2</v>
      </c>
      <c r="C69" s="14">
        <v>2</v>
      </c>
      <c r="D69" s="36">
        <v>2</v>
      </c>
      <c r="E69" s="44">
        <f t="shared" si="13"/>
        <v>1</v>
      </c>
      <c r="F69" s="51"/>
      <c r="G69" s="60">
        <v>2</v>
      </c>
      <c r="H69" s="15">
        <v>2</v>
      </c>
      <c r="I69" s="16">
        <f t="shared" si="0"/>
        <v>1</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2</v>
      </c>
      <c r="I72" s="26">
        <f t="shared" si="0"/>
        <v>0.5</v>
      </c>
      <c r="J72" s="24" t="str">
        <f>IF(I72&gt;=0.5,"Đạt","Không đạt")</f>
        <v>Đạt</v>
      </c>
    </row>
    <row r="73" spans="1:10" ht="27.75" customHeight="1" thickBot="1" x14ac:dyDescent="0.3">
      <c r="A73" s="9" t="s">
        <v>53</v>
      </c>
      <c r="B73" s="42">
        <v>2</v>
      </c>
      <c r="C73" s="14">
        <v>2</v>
      </c>
      <c r="D73" s="36">
        <v>2</v>
      </c>
      <c r="E73" s="44">
        <f t="shared" ref="E73:E74" si="14">(D73/B73)</f>
        <v>1</v>
      </c>
      <c r="F73" s="51"/>
      <c r="G73" s="60">
        <v>1</v>
      </c>
      <c r="H73" s="15">
        <v>2</v>
      </c>
      <c r="I73" s="16">
        <f t="shared" si="0"/>
        <v>1</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73</v>
      </c>
      <c r="E78" s="57">
        <f>(D78/B78)</f>
        <v>0.82954545454545459</v>
      </c>
      <c r="F78" s="3"/>
      <c r="G78" s="59">
        <f>SUM(G16,G30,G66)</f>
        <v>47</v>
      </c>
      <c r="H78" s="12">
        <f>SUM(H16,H30,H66)</f>
        <v>73</v>
      </c>
      <c r="I78" s="57">
        <f t="shared" si="0"/>
        <v>0.82954545454545459</v>
      </c>
      <c r="J78" s="3"/>
    </row>
    <row r="79" spans="1:10" ht="16.5" thickBot="1" x14ac:dyDescent="0.3">
      <c r="A79" s="10" t="s">
        <v>58</v>
      </c>
      <c r="B79" s="41">
        <v>100</v>
      </c>
      <c r="C79" s="5">
        <f>(C78*B79)/B78</f>
        <v>100</v>
      </c>
      <c r="D79" s="13">
        <f>(D78*B79)/B78</f>
        <v>82.954545454545453</v>
      </c>
      <c r="E79" s="57">
        <f>(D79/B79)</f>
        <v>0.82954545454545459</v>
      </c>
      <c r="F79" s="3"/>
      <c r="G79" s="61">
        <f>(G78/B78)*100</f>
        <v>53.409090909090907</v>
      </c>
      <c r="H79" s="13">
        <f>(H78*B79)/B78</f>
        <v>82.954545454545453</v>
      </c>
      <c r="I79" s="57">
        <f t="shared" si="0"/>
        <v>0.82954545454545459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95" t="s">
        <v>85</v>
      </c>
      <c r="B82" s="96"/>
      <c r="C82" s="96"/>
      <c r="D82" s="96"/>
      <c r="E82" s="96"/>
      <c r="H82" s="97" t="s">
        <v>82</v>
      </c>
      <c r="I82" s="98"/>
      <c r="J82" s="98"/>
    </row>
    <row r="86" spans="1:10" ht="15.6" customHeight="1" x14ac:dyDescent="0.25">
      <c r="A86" s="99" t="str">
        <f>$B$8</f>
        <v>Nguyễn Trọng Nghĩa</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H39" sqref="H3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89</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4</v>
      </c>
      <c r="H16" s="21">
        <f>SUM(H17,H24,H27)</f>
        <v>8</v>
      </c>
      <c r="I16" s="22">
        <f t="shared" ref="I16:I79" si="0">(H16/B16)</f>
        <v>0.4</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6</v>
      </c>
      <c r="I17" s="26">
        <f t="shared" si="0"/>
        <v>0.5</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1</v>
      </c>
      <c r="I19" s="16">
        <f t="shared" si="0"/>
        <v>0.5</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2</v>
      </c>
      <c r="I24" s="26">
        <f>(H24/B24)</f>
        <v>0.5</v>
      </c>
      <c r="J24" s="45" t="str">
        <f>IF(I24&gt;=0.5,"Đạt","Không đạt")</f>
        <v>Đạt</v>
      </c>
    </row>
    <row r="25" spans="1:10" ht="264.75" thickBot="1" x14ac:dyDescent="0.3">
      <c r="A25" s="6" t="s">
        <v>70</v>
      </c>
      <c r="B25" s="43">
        <v>2</v>
      </c>
      <c r="C25" s="7">
        <v>2</v>
      </c>
      <c r="D25" s="36">
        <v>2</v>
      </c>
      <c r="E25" s="44">
        <f t="shared" ref="E25:E26" si="2">(D25/B25)</f>
        <v>1</v>
      </c>
      <c r="F25" s="55"/>
      <c r="G25" s="60">
        <v>1</v>
      </c>
      <c r="H25" s="15">
        <v>2</v>
      </c>
      <c r="I25" s="16">
        <f t="shared" si="0"/>
        <v>1</v>
      </c>
      <c r="J25" s="56" t="s">
        <v>150</v>
      </c>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33</v>
      </c>
      <c r="H30" s="21">
        <f>SUM(H31,H34,H41,H46,H49,H52,H55,H60,H63)</f>
        <v>36</v>
      </c>
      <c r="I30" s="22">
        <f t="shared" si="0"/>
        <v>0.69230769230769229</v>
      </c>
      <c r="J30" s="47" t="str">
        <f>IF(I30&gt;=0.5,"Đạt","Không đạt")</f>
        <v>Đạt</v>
      </c>
    </row>
    <row r="31" spans="1:10" s="17" customFormat="1" ht="48" thickBot="1" x14ac:dyDescent="0.3">
      <c r="A31" s="23" t="s">
        <v>18</v>
      </c>
      <c r="B31" s="24">
        <f>SUM(B32:B33)</f>
        <v>4</v>
      </c>
      <c r="C31" s="24">
        <f>SUM(C32:C33)</f>
        <v>4</v>
      </c>
      <c r="D31" s="24">
        <f>SUM(D32:D33)</f>
        <v>2</v>
      </c>
      <c r="E31" s="25">
        <f>(D31/B31)</f>
        <v>0.5</v>
      </c>
      <c r="F31" s="24" t="str">
        <f>IF(E31&gt;=0.5,"Đạt","Không đạt")</f>
        <v>Đạt</v>
      </c>
      <c r="G31" s="24">
        <f>SUM(G32:G33)</f>
        <v>2</v>
      </c>
      <c r="H31" s="24">
        <f>SUM(H32:H33)</f>
        <v>2</v>
      </c>
      <c r="I31" s="26">
        <f t="shared" si="0"/>
        <v>0.5</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0</v>
      </c>
      <c r="E33" s="44">
        <f t="shared" si="4"/>
        <v>0</v>
      </c>
      <c r="F33" s="3"/>
      <c r="G33" s="60">
        <v>0</v>
      </c>
      <c r="H33" s="15">
        <v>0</v>
      </c>
      <c r="I33" s="16">
        <f t="shared" si="0"/>
        <v>0</v>
      </c>
      <c r="J33" s="77" t="s">
        <v>122</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5</v>
      </c>
      <c r="I41" s="26">
        <f t="shared" si="0"/>
        <v>0.625</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1</v>
      </c>
      <c r="E43" s="44">
        <f t="shared" si="6"/>
        <v>0.5</v>
      </c>
      <c r="F43" s="51"/>
      <c r="G43" s="60">
        <v>2</v>
      </c>
      <c r="H43" s="15">
        <v>1</v>
      </c>
      <c r="I43" s="16">
        <f t="shared" si="0"/>
        <v>0.5</v>
      </c>
      <c r="J43" s="52"/>
    </row>
    <row r="44" spans="1:10" ht="48.75" thickBot="1" x14ac:dyDescent="0.3">
      <c r="A44" s="6" t="s">
        <v>31</v>
      </c>
      <c r="B44" s="42">
        <v>2</v>
      </c>
      <c r="C44" s="3">
        <v>2</v>
      </c>
      <c r="D44" s="36">
        <v>1</v>
      </c>
      <c r="E44" s="44">
        <f t="shared" si="6"/>
        <v>0.5</v>
      </c>
      <c r="F44" s="51"/>
      <c r="G44" s="60">
        <v>2</v>
      </c>
      <c r="H44" s="15">
        <v>1</v>
      </c>
      <c r="I44" s="16">
        <f t="shared" si="0"/>
        <v>0.5</v>
      </c>
      <c r="J44" s="52"/>
    </row>
    <row r="45" spans="1:10" ht="48.75" thickBot="1" x14ac:dyDescent="0.3">
      <c r="A45" s="6" t="s">
        <v>32</v>
      </c>
      <c r="B45" s="42">
        <v>2</v>
      </c>
      <c r="C45" s="3">
        <v>2</v>
      </c>
      <c r="D45" s="36">
        <v>1</v>
      </c>
      <c r="E45" s="44">
        <f t="shared" si="6"/>
        <v>0.5</v>
      </c>
      <c r="F45" s="51"/>
      <c r="G45" s="60">
        <v>1</v>
      </c>
      <c r="H45" s="15">
        <v>1</v>
      </c>
      <c r="I45" s="16">
        <f t="shared" si="0"/>
        <v>0.5</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0</v>
      </c>
      <c r="I52" s="26">
        <f t="shared" si="0"/>
        <v>0</v>
      </c>
      <c r="J52" s="48" t="str">
        <f>IF(I52&gt;=0.5,"Đạt","Không đạt")</f>
        <v>Không đạt</v>
      </c>
    </row>
    <row r="53" spans="1:10" ht="48.75" thickBot="1" x14ac:dyDescent="0.3">
      <c r="A53" s="6" t="s">
        <v>37</v>
      </c>
      <c r="B53" s="42">
        <v>2</v>
      </c>
      <c r="C53" s="3">
        <v>2</v>
      </c>
      <c r="D53" s="36">
        <v>2</v>
      </c>
      <c r="E53" s="44">
        <f t="shared" ref="E53:E54" si="9">(D53/B53)</f>
        <v>1</v>
      </c>
      <c r="F53" s="51"/>
      <c r="G53" s="60">
        <v>1</v>
      </c>
      <c r="H53" s="15">
        <v>0</v>
      </c>
      <c r="I53" s="16">
        <f t="shared" si="0"/>
        <v>0</v>
      </c>
      <c r="J53" s="52"/>
    </row>
    <row r="54" spans="1:10" ht="60.75" thickBot="1" x14ac:dyDescent="0.3">
      <c r="A54" s="6" t="s">
        <v>38</v>
      </c>
      <c r="B54" s="42">
        <v>2</v>
      </c>
      <c r="C54" s="3">
        <v>2</v>
      </c>
      <c r="D54" s="36">
        <v>2</v>
      </c>
      <c r="E54" s="44">
        <f t="shared" si="9"/>
        <v>1</v>
      </c>
      <c r="F54" s="51"/>
      <c r="G54" s="60">
        <v>2</v>
      </c>
      <c r="H54" s="15">
        <v>0</v>
      </c>
      <c r="I54" s="16">
        <f t="shared" si="0"/>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7</v>
      </c>
      <c r="I55" s="26">
        <f t="shared" si="0"/>
        <v>0.875</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1</v>
      </c>
      <c r="I59" s="16">
        <f t="shared" si="0"/>
        <v>0.5</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1</v>
      </c>
      <c r="E62" s="44">
        <f t="shared" si="11"/>
        <v>0.5</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9</v>
      </c>
      <c r="I66" s="22">
        <f t="shared" si="0"/>
        <v>0.5625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6</v>
      </c>
      <c r="I67" s="26">
        <f t="shared" si="0"/>
        <v>0.75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4" customHeight="1" thickBot="1" x14ac:dyDescent="0.3">
      <c r="A69" s="9" t="s">
        <v>50</v>
      </c>
      <c r="B69" s="42">
        <v>2</v>
      </c>
      <c r="C69" s="14">
        <v>2</v>
      </c>
      <c r="D69" s="36">
        <v>2</v>
      </c>
      <c r="E69" s="44">
        <f t="shared" si="13"/>
        <v>1</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0"/>
        <v>0.25</v>
      </c>
      <c r="J72" s="24" t="str">
        <f>IF(I72&gt;=0.5,"Đạt","Không đạt")</f>
        <v>Không đạt</v>
      </c>
    </row>
    <row r="73" spans="1:10" ht="24.75" thickBot="1" x14ac:dyDescent="0.3">
      <c r="A73" s="9" t="s">
        <v>53</v>
      </c>
      <c r="B73" s="42">
        <v>2</v>
      </c>
      <c r="C73" s="14">
        <v>2</v>
      </c>
      <c r="D73" s="36">
        <v>2</v>
      </c>
      <c r="E73" s="44">
        <f t="shared" ref="E73:E74" si="14">(D73/B73)</f>
        <v>1</v>
      </c>
      <c r="F73" s="51"/>
      <c r="G73" s="60">
        <v>1</v>
      </c>
      <c r="H73" s="15">
        <v>1</v>
      </c>
      <c r="I73" s="16">
        <f t="shared" si="0"/>
        <v>0.5</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78</v>
      </c>
      <c r="E78" s="57">
        <f>(D78/B78)</f>
        <v>0.88636363636363635</v>
      </c>
      <c r="F78" s="3"/>
      <c r="G78" s="59">
        <f>SUM(G16,G30,G66)</f>
        <v>47</v>
      </c>
      <c r="H78" s="12">
        <f>SUM(H16,H30,H66)</f>
        <v>53</v>
      </c>
      <c r="I78" s="57">
        <f t="shared" si="0"/>
        <v>0.60227272727272729</v>
      </c>
      <c r="J78" s="3"/>
    </row>
    <row r="79" spans="1:10" ht="16.5" thickBot="1" x14ac:dyDescent="0.3">
      <c r="A79" s="10" t="s">
        <v>58</v>
      </c>
      <c r="B79" s="41">
        <v>100</v>
      </c>
      <c r="C79" s="5">
        <f>(C78*B79)/B78</f>
        <v>100</v>
      </c>
      <c r="D79" s="13">
        <f>(D78*B79)/B78</f>
        <v>88.63636363636364</v>
      </c>
      <c r="E79" s="57">
        <f>(D79/B79)</f>
        <v>0.88636363636363635</v>
      </c>
      <c r="F79" s="3"/>
      <c r="G79" s="61">
        <f>(G78/B78)*100</f>
        <v>53.409090909090907</v>
      </c>
      <c r="H79" s="13">
        <f>(H78*B79)/B78</f>
        <v>60.227272727272727</v>
      </c>
      <c r="I79" s="57">
        <f t="shared" si="0"/>
        <v>0.60227272727272729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Trần Thị Ngọc Dung</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H24" sqref="H2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95</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145</v>
      </c>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143</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10</v>
      </c>
      <c r="H66" s="21">
        <f>SUM(H67,H72,H75)</f>
        <v>7</v>
      </c>
      <c r="I66" s="22">
        <f t="shared" si="0"/>
        <v>0.4375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6</v>
      </c>
      <c r="I67" s="26">
        <f t="shared" si="0"/>
        <v>0.75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5.5" customHeight="1" thickBot="1" x14ac:dyDescent="0.3">
      <c r="A69" s="9" t="s">
        <v>50</v>
      </c>
      <c r="B69" s="42">
        <v>2</v>
      </c>
      <c r="C69" s="14">
        <v>2</v>
      </c>
      <c r="D69" s="36">
        <v>2</v>
      </c>
      <c r="E69" s="44">
        <f t="shared" si="13"/>
        <v>1</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0</v>
      </c>
      <c r="E73" s="44">
        <f t="shared" ref="E73:E74" si="14">(D73/B73)</f>
        <v>0</v>
      </c>
      <c r="F73" s="51"/>
      <c r="G73" s="60">
        <v>1</v>
      </c>
      <c r="H73" s="15">
        <v>0</v>
      </c>
      <c r="I73" s="16">
        <f t="shared" si="0"/>
        <v>0</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1</v>
      </c>
      <c r="I75" s="26">
        <f t="shared" si="0"/>
        <v>0.25</v>
      </c>
      <c r="J75" s="24" t="str">
        <f>IF(I75&gt;=0.5,"Đạt","Không đạt")</f>
        <v>Không đạt</v>
      </c>
    </row>
    <row r="76" spans="1:10" ht="24.75" thickBot="1" x14ac:dyDescent="0.3">
      <c r="A76" s="9" t="s">
        <v>55</v>
      </c>
      <c r="B76" s="42">
        <v>2</v>
      </c>
      <c r="C76" s="14">
        <v>2</v>
      </c>
      <c r="D76" s="36">
        <v>2</v>
      </c>
      <c r="E76" s="44">
        <f t="shared" ref="E76:E77" si="15">(D76/B76)</f>
        <v>1</v>
      </c>
      <c r="F76" s="51"/>
      <c r="G76" s="60">
        <v>1</v>
      </c>
      <c r="H76" s="15">
        <v>1</v>
      </c>
      <c r="I76" s="16">
        <f t="shared" si="0"/>
        <v>0.5</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82</v>
      </c>
      <c r="E78" s="57">
        <f>(D78/B78)</f>
        <v>0.93181818181818177</v>
      </c>
      <c r="F78" s="3"/>
      <c r="G78" s="59">
        <f>SUM(G16,G30,G66)</f>
        <v>47</v>
      </c>
      <c r="H78" s="12">
        <f>SUM(H16,H30,H66)</f>
        <v>62</v>
      </c>
      <c r="I78" s="57">
        <f t="shared" si="0"/>
        <v>0.70454545454545459</v>
      </c>
      <c r="J78" s="3"/>
    </row>
    <row r="79" spans="1:10" ht="16.5" thickBot="1" x14ac:dyDescent="0.3">
      <c r="A79" s="10" t="s">
        <v>58</v>
      </c>
      <c r="B79" s="41">
        <v>100</v>
      </c>
      <c r="C79" s="5">
        <f>(C78*B79)/B78</f>
        <v>100</v>
      </c>
      <c r="D79" s="13">
        <f>(D78*B79)/B78</f>
        <v>93.181818181818187</v>
      </c>
      <c r="E79" s="57">
        <f>(D79/B79)</f>
        <v>0.93181818181818188</v>
      </c>
      <c r="F79" s="3"/>
      <c r="G79" s="61">
        <f>(G78/B78)*100</f>
        <v>53.409090909090907</v>
      </c>
      <c r="H79" s="13">
        <f>(H78*B79)/B78</f>
        <v>70.454545454545453</v>
      </c>
      <c r="I79" s="57">
        <f t="shared" si="0"/>
        <v>0.70454545454545459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Trịnh Hoàng Hiệp</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67" zoomScaleNormal="100" workbookViewId="0">
      <selection activeCell="K82" sqref="K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90</v>
      </c>
      <c r="C8" s="62"/>
      <c r="D8" s="62"/>
      <c r="E8" s="62"/>
      <c r="F8" s="62"/>
      <c r="G8" s="62"/>
      <c r="H8" s="62"/>
      <c r="I8" s="62"/>
      <c r="J8" s="62"/>
    </row>
    <row r="9" spans="1:13" ht="16.5" x14ac:dyDescent="0.25">
      <c r="A9" s="101" t="s">
        <v>123</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146</v>
      </c>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10</v>
      </c>
      <c r="H66" s="21">
        <f>SUM(H67,H72,H75)</f>
        <v>8</v>
      </c>
      <c r="I66" s="22">
        <f t="shared" si="0"/>
        <v>0.5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6</v>
      </c>
      <c r="I67" s="26">
        <f t="shared" si="0"/>
        <v>0.75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5.5" customHeight="1" thickBot="1" x14ac:dyDescent="0.3">
      <c r="A69" s="9" t="s">
        <v>50</v>
      </c>
      <c r="B69" s="42">
        <v>2</v>
      </c>
      <c r="C69" s="14">
        <v>2</v>
      </c>
      <c r="D69" s="36">
        <v>2</v>
      </c>
      <c r="E69" s="44">
        <f t="shared" si="13"/>
        <v>1</v>
      </c>
      <c r="F69" s="51"/>
      <c r="G69" s="60">
        <v>2</v>
      </c>
      <c r="H69" s="15">
        <v>2</v>
      </c>
      <c r="I69" s="16">
        <f t="shared" si="0"/>
        <v>1</v>
      </c>
      <c r="J69" s="51"/>
    </row>
    <row r="70" spans="1:10" ht="48.75" thickBot="1" x14ac:dyDescent="0.3">
      <c r="A70" s="9" t="s">
        <v>51</v>
      </c>
      <c r="B70" s="42">
        <v>2</v>
      </c>
      <c r="C70" s="14">
        <v>2</v>
      </c>
      <c r="D70" s="36">
        <v>2</v>
      </c>
      <c r="E70" s="44">
        <f t="shared" si="13"/>
        <v>1</v>
      </c>
      <c r="F70" s="51"/>
      <c r="G70" s="60">
        <v>2</v>
      </c>
      <c r="H70" s="15">
        <v>1</v>
      </c>
      <c r="I70" s="16">
        <f t="shared" si="0"/>
        <v>0.5</v>
      </c>
      <c r="J70" s="51"/>
    </row>
    <row r="71" spans="1:10" ht="60.75" thickBot="1" x14ac:dyDescent="0.3">
      <c r="A71" s="9" t="s">
        <v>52</v>
      </c>
      <c r="B71" s="42">
        <v>2</v>
      </c>
      <c r="C71" s="14">
        <v>2</v>
      </c>
      <c r="D71" s="36">
        <v>2</v>
      </c>
      <c r="E71" s="44">
        <f t="shared" si="13"/>
        <v>1</v>
      </c>
      <c r="F71" s="51"/>
      <c r="G71" s="60">
        <v>1</v>
      </c>
      <c r="H71" s="15">
        <v>1</v>
      </c>
      <c r="I71" s="16">
        <f t="shared" si="0"/>
        <v>0.5</v>
      </c>
      <c r="J71" s="51"/>
    </row>
    <row r="72" spans="1:10" s="17" customFormat="1" ht="50.25" customHeight="1" thickBot="1" x14ac:dyDescent="0.3">
      <c r="A72" s="28" t="s">
        <v>63</v>
      </c>
      <c r="B72" s="24">
        <f>SUM(B73:B74)</f>
        <v>4</v>
      </c>
      <c r="C72" s="24">
        <f>SUM(C73:C74)</f>
        <v>4</v>
      </c>
      <c r="D72" s="24">
        <f>SUM(D73:D74)</f>
        <v>2</v>
      </c>
      <c r="E72" s="25">
        <f>(D72/B72)</f>
        <v>0.5</v>
      </c>
      <c r="F72" s="24" t="str">
        <f>IF(E72&gt;=0.5,"Đạt","Không đạt")</f>
        <v>Đạt</v>
      </c>
      <c r="G72" s="24">
        <f>SUM(G73:G74)</f>
        <v>1</v>
      </c>
      <c r="H72" s="24">
        <f>SUM(H73:H74)</f>
        <v>0</v>
      </c>
      <c r="I72" s="26">
        <f t="shared" si="0"/>
        <v>0</v>
      </c>
      <c r="J72" s="24" t="str">
        <f>IF(I72&gt;=0.5,"Đạt","Không đạt")</f>
        <v>Không đạt</v>
      </c>
    </row>
    <row r="73" spans="1:10" ht="27.75" customHeight="1" thickBot="1" x14ac:dyDescent="0.3">
      <c r="A73" s="9" t="s">
        <v>53</v>
      </c>
      <c r="B73" s="42">
        <v>2</v>
      </c>
      <c r="C73" s="14">
        <v>2</v>
      </c>
      <c r="D73" s="36">
        <v>2</v>
      </c>
      <c r="E73" s="44">
        <f t="shared" ref="E73:E74" si="14">(D73/B73)</f>
        <v>1</v>
      </c>
      <c r="F73" s="51"/>
      <c r="G73" s="60">
        <v>1</v>
      </c>
      <c r="H73" s="15">
        <v>0</v>
      </c>
      <c r="I73" s="16">
        <f t="shared" si="0"/>
        <v>0</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2</v>
      </c>
      <c r="E77" s="44">
        <f t="shared" si="15"/>
        <v>1</v>
      </c>
      <c r="F77" s="51"/>
      <c r="G77" s="60">
        <v>1</v>
      </c>
      <c r="H77" s="15">
        <v>0</v>
      </c>
      <c r="I77" s="16">
        <f t="shared" si="0"/>
        <v>0</v>
      </c>
      <c r="J77" s="51"/>
    </row>
    <row r="78" spans="1:10" ht="16.5" thickBot="1" x14ac:dyDescent="0.3">
      <c r="A78" s="10" t="s">
        <v>57</v>
      </c>
      <c r="B78" s="41">
        <f>SUM(B16,B30,B66)</f>
        <v>88</v>
      </c>
      <c r="C78" s="5">
        <f>SUM(C16,C30,C66)</f>
        <v>88</v>
      </c>
      <c r="D78" s="12">
        <f>SUM(D16,D30,D66)</f>
        <v>86</v>
      </c>
      <c r="E78" s="57">
        <f>(D78/B78)</f>
        <v>0.97727272727272729</v>
      </c>
      <c r="F78" s="3"/>
      <c r="G78" s="59">
        <f>SUM(G16,G30,G66)</f>
        <v>47</v>
      </c>
      <c r="H78" s="12">
        <f>SUM(H16,H30,H66)</f>
        <v>63</v>
      </c>
      <c r="I78" s="57">
        <f t="shared" si="0"/>
        <v>0.71590909090909094</v>
      </c>
      <c r="J78" s="3"/>
    </row>
    <row r="79" spans="1:10" ht="16.5" thickBot="1" x14ac:dyDescent="0.3">
      <c r="A79" s="10" t="s">
        <v>58</v>
      </c>
      <c r="B79" s="41">
        <v>100</v>
      </c>
      <c r="C79" s="5">
        <f>(C78*B79)/B78</f>
        <v>100</v>
      </c>
      <c r="D79" s="13">
        <f>(D78*B79)/B78</f>
        <v>97.727272727272734</v>
      </c>
      <c r="E79" s="57">
        <f>(D79/B79)</f>
        <v>0.97727272727272729</v>
      </c>
      <c r="F79" s="3"/>
      <c r="G79" s="61">
        <f>(G78/B78)*100</f>
        <v>53.409090909090907</v>
      </c>
      <c r="H79" s="13">
        <f>(H78*B79)/B78</f>
        <v>71.590909090909093</v>
      </c>
      <c r="I79" s="57">
        <f t="shared" si="0"/>
        <v>0.71590909090909094</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Phạm Quỳnh Như</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H88" sqref="H8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96</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11</v>
      </c>
      <c r="I16" s="22">
        <f t="shared" ref="I16:I79" si="0">(H16/B16)</f>
        <v>0.55000000000000004</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1</v>
      </c>
      <c r="I24" s="26">
        <f>(H24/B24)</f>
        <v>0.25</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121</v>
      </c>
    </row>
    <row r="26" spans="1:10" ht="64.5" thickBot="1" x14ac:dyDescent="0.3">
      <c r="A26" s="4" t="s">
        <v>13</v>
      </c>
      <c r="B26" s="42">
        <v>2</v>
      </c>
      <c r="C26" s="3">
        <v>2</v>
      </c>
      <c r="D26" s="36">
        <v>2</v>
      </c>
      <c r="E26" s="44">
        <f t="shared" si="2"/>
        <v>1</v>
      </c>
      <c r="F26" s="51"/>
      <c r="G26" s="60">
        <v>0</v>
      </c>
      <c r="H26" s="15">
        <v>1</v>
      </c>
      <c r="I26" s="16">
        <f t="shared" si="0"/>
        <v>0.5</v>
      </c>
      <c r="J26" s="54"/>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1</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1</v>
      </c>
      <c r="E29" s="44">
        <f t="shared" si="3"/>
        <v>0.5</v>
      </c>
      <c r="F29" s="51"/>
      <c r="G29" s="60">
        <v>0</v>
      </c>
      <c r="H29" s="15">
        <v>2</v>
      </c>
      <c r="I29" s="16">
        <f t="shared" si="0"/>
        <v>1</v>
      </c>
      <c r="J29" s="54"/>
    </row>
    <row r="30" spans="1:10" s="17" customFormat="1" ht="32.25" thickBot="1" x14ac:dyDescent="0.3">
      <c r="A30" s="20" t="s">
        <v>17</v>
      </c>
      <c r="B30" s="21">
        <f>SUM(B31,B34,B41,B46,B49,B52,B55,B60,B63)</f>
        <v>52</v>
      </c>
      <c r="C30" s="21">
        <f>SUM(C31,C34,C41,C46,C49,C52,C55,C60,C63)</f>
        <v>52</v>
      </c>
      <c r="D30" s="21">
        <f>SUM(D31,D34,D41,D46,D49,D52,D55,D60,D63)</f>
        <v>47</v>
      </c>
      <c r="E30" s="22">
        <f>(D30/B30)</f>
        <v>0.90384615384615385</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1</v>
      </c>
      <c r="E37" s="44">
        <f t="shared" si="5"/>
        <v>0.5</v>
      </c>
      <c r="F37" s="51"/>
      <c r="G37" s="60">
        <v>2</v>
      </c>
      <c r="H37" s="15">
        <v>2</v>
      </c>
      <c r="I37" s="16">
        <f t="shared" si="0"/>
        <v>1</v>
      </c>
      <c r="J37" s="52"/>
    </row>
    <row r="38" spans="1:10" ht="36.75" thickBot="1" x14ac:dyDescent="0.3">
      <c r="A38" s="6" t="s">
        <v>25</v>
      </c>
      <c r="B38" s="42">
        <v>2</v>
      </c>
      <c r="C38" s="3">
        <v>2</v>
      </c>
      <c r="D38" s="36">
        <v>1</v>
      </c>
      <c r="E38" s="44">
        <f t="shared" si="5"/>
        <v>0.5</v>
      </c>
      <c r="F38" s="51"/>
      <c r="G38" s="60">
        <v>2</v>
      </c>
      <c r="H38" s="15">
        <v>2</v>
      </c>
      <c r="I38" s="16">
        <f t="shared" si="0"/>
        <v>1</v>
      </c>
      <c r="J38" s="52"/>
    </row>
    <row r="39" spans="1:10" ht="26.25" customHeight="1" thickBot="1" x14ac:dyDescent="0.3">
      <c r="A39" s="6" t="s">
        <v>26</v>
      </c>
      <c r="B39" s="42">
        <v>2</v>
      </c>
      <c r="C39" s="3">
        <v>2</v>
      </c>
      <c r="D39" s="36">
        <v>1</v>
      </c>
      <c r="E39" s="44">
        <f t="shared" si="5"/>
        <v>0.5</v>
      </c>
      <c r="F39" s="51"/>
      <c r="G39" s="60">
        <v>0</v>
      </c>
      <c r="H39" s="15">
        <v>0</v>
      </c>
      <c r="I39" s="16">
        <f t="shared" si="0"/>
        <v>0</v>
      </c>
      <c r="J39" s="52"/>
    </row>
    <row r="40" spans="1:10" ht="60.75" thickBot="1" x14ac:dyDescent="0.3">
      <c r="A40" s="6" t="s">
        <v>27</v>
      </c>
      <c r="B40" s="42">
        <v>2</v>
      </c>
      <c r="C40" s="3">
        <v>2</v>
      </c>
      <c r="D40" s="36">
        <v>1</v>
      </c>
      <c r="E40" s="44">
        <f t="shared" si="5"/>
        <v>0.5</v>
      </c>
      <c r="F40" s="51"/>
      <c r="G40" s="60">
        <v>0</v>
      </c>
      <c r="H40" s="15">
        <v>0</v>
      </c>
      <c r="I40" s="16">
        <f t="shared" si="0"/>
        <v>0</v>
      </c>
      <c r="J40" s="52"/>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13</v>
      </c>
      <c r="E66" s="22">
        <f>(D66/B66)</f>
        <v>0.8125</v>
      </c>
      <c r="F66" s="40" t="str">
        <f>IF(E66&gt;=0.5,"Đạt","Không đạt")</f>
        <v>Đạt</v>
      </c>
      <c r="G66" s="21">
        <f>SUM(G67,G72,G75)</f>
        <v>10</v>
      </c>
      <c r="H66" s="21">
        <f>SUM(H67,H72,H75)</f>
        <v>9</v>
      </c>
      <c r="I66" s="22">
        <f t="shared" si="0"/>
        <v>0.5625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6</v>
      </c>
      <c r="I67" s="26">
        <f t="shared" si="0"/>
        <v>0.75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4" customHeight="1" thickBot="1" x14ac:dyDescent="0.3">
      <c r="A69" s="9" t="s">
        <v>50</v>
      </c>
      <c r="B69" s="42">
        <v>2</v>
      </c>
      <c r="C69" s="14">
        <v>2</v>
      </c>
      <c r="D69" s="36">
        <v>2</v>
      </c>
      <c r="E69" s="44">
        <f t="shared" si="13"/>
        <v>1</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1</v>
      </c>
      <c r="E73" s="44">
        <f t="shared" ref="E73:E74" si="14">(D73/B73)</f>
        <v>0.5</v>
      </c>
      <c r="F73" s="51"/>
      <c r="G73" s="60">
        <v>1</v>
      </c>
      <c r="H73" s="15">
        <v>0</v>
      </c>
      <c r="I73" s="16">
        <f t="shared" si="0"/>
        <v>0</v>
      </c>
      <c r="J73" s="51"/>
    </row>
    <row r="74" spans="1:10" ht="36.75" thickBot="1" x14ac:dyDescent="0.3">
      <c r="A74" s="9" t="s">
        <v>54</v>
      </c>
      <c r="B74" s="42">
        <v>2</v>
      </c>
      <c r="C74" s="14">
        <v>2</v>
      </c>
      <c r="D74" s="36">
        <v>2</v>
      </c>
      <c r="E74" s="44">
        <f t="shared" si="14"/>
        <v>1</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0"/>
        <v>0.75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1</v>
      </c>
      <c r="I77" s="16">
        <f t="shared" si="0"/>
        <v>0.5</v>
      </c>
      <c r="J77" s="51"/>
    </row>
    <row r="78" spans="1:10" ht="16.5" thickBot="1" x14ac:dyDescent="0.3">
      <c r="A78" s="10" t="s">
        <v>57</v>
      </c>
      <c r="B78" s="41">
        <f>SUM(B16,B30,B66)</f>
        <v>88</v>
      </c>
      <c r="C78" s="5">
        <f>SUM(C16,C30,C66)</f>
        <v>88</v>
      </c>
      <c r="D78" s="12">
        <f>SUM(D16,D30,D66)</f>
        <v>79</v>
      </c>
      <c r="E78" s="57">
        <f>(D78/B78)</f>
        <v>0.89772727272727271</v>
      </c>
      <c r="F78" s="3"/>
      <c r="G78" s="59">
        <f>SUM(G16,G30,G66)</f>
        <v>47</v>
      </c>
      <c r="H78" s="12">
        <f>SUM(H16,H30,H66)</f>
        <v>66</v>
      </c>
      <c r="I78" s="57">
        <f t="shared" si="0"/>
        <v>0.75</v>
      </c>
      <c r="J78" s="3"/>
    </row>
    <row r="79" spans="1:10" ht="16.5" thickBot="1" x14ac:dyDescent="0.3">
      <c r="A79" s="10" t="s">
        <v>58</v>
      </c>
      <c r="B79" s="41">
        <v>100</v>
      </c>
      <c r="C79" s="5">
        <f>(C78*B79)/B78</f>
        <v>100</v>
      </c>
      <c r="D79" s="13">
        <f>(D78*B79)/B78</f>
        <v>89.772727272727266</v>
      </c>
      <c r="E79" s="57">
        <f>(D79/B79)</f>
        <v>0.89772727272727271</v>
      </c>
      <c r="F79" s="3"/>
      <c r="G79" s="61">
        <f>(G78/B78)*100</f>
        <v>53.409090909090907</v>
      </c>
      <c r="H79" s="13">
        <f>(H78*B79)/B78</f>
        <v>75</v>
      </c>
      <c r="I79" s="57">
        <f t="shared" si="0"/>
        <v>0.75</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Phạm Thị Gia Tâm</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67" zoomScaleNormal="100" workbookViewId="0">
      <selection activeCell="F82" sqref="F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91</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9</v>
      </c>
      <c r="E17" s="25">
        <f>(D17/B17)</f>
        <v>0.75</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1</v>
      </c>
      <c r="E21" s="44">
        <f t="shared" si="1"/>
        <v>0.5</v>
      </c>
      <c r="F21" s="51"/>
      <c r="G21" s="60">
        <v>0</v>
      </c>
      <c r="H21" s="15">
        <v>1</v>
      </c>
      <c r="I21" s="16">
        <f t="shared" si="0"/>
        <v>0.5</v>
      </c>
      <c r="J21" s="54"/>
    </row>
    <row r="22" spans="1:10" ht="36.75" thickBot="1" x14ac:dyDescent="0.3">
      <c r="A22" s="6" t="s">
        <v>10</v>
      </c>
      <c r="B22" s="42">
        <v>2</v>
      </c>
      <c r="C22" s="3">
        <v>2</v>
      </c>
      <c r="D22" s="36">
        <v>1</v>
      </c>
      <c r="E22" s="44">
        <f t="shared" si="1"/>
        <v>0.5</v>
      </c>
      <c r="F22" s="51"/>
      <c r="G22" s="60">
        <v>1</v>
      </c>
      <c r="H22" s="15">
        <v>1</v>
      </c>
      <c r="I22" s="16">
        <f t="shared" si="0"/>
        <v>0.5</v>
      </c>
      <c r="J22" s="54"/>
    </row>
    <row r="23" spans="1:10" ht="48.75" thickBot="1" x14ac:dyDescent="0.3">
      <c r="A23" s="6" t="s">
        <v>11</v>
      </c>
      <c r="B23" s="42">
        <v>2</v>
      </c>
      <c r="C23" s="3">
        <v>2</v>
      </c>
      <c r="D23" s="36">
        <v>1</v>
      </c>
      <c r="E23" s="44">
        <f t="shared" si="1"/>
        <v>0.5</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124</v>
      </c>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46.5</v>
      </c>
      <c r="E30" s="22">
        <f>(D30/B30)</f>
        <v>0.89423076923076927</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1</v>
      </c>
      <c r="E56" s="44">
        <f t="shared" ref="E56:E59" si="10">(D56/B56)</f>
        <v>0.5</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1</v>
      </c>
      <c r="E58" s="44">
        <f t="shared" si="10"/>
        <v>0.5</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3.5</v>
      </c>
      <c r="E60" s="25">
        <f>(D60/B60)</f>
        <v>0.875</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1.5</v>
      </c>
      <c r="E61" s="44">
        <f t="shared" ref="E61:E62" si="11">(D61/B61)</f>
        <v>0.75</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1</v>
      </c>
      <c r="E64" s="44">
        <f t="shared" ref="E64:E65" si="12">(D64/B64)</f>
        <v>0.5</v>
      </c>
      <c r="F64" s="51"/>
      <c r="G64" s="60">
        <v>1</v>
      </c>
      <c r="H64" s="15">
        <v>1</v>
      </c>
      <c r="I64" s="16">
        <f t="shared" si="0"/>
        <v>0.5</v>
      </c>
      <c r="J64" s="51"/>
    </row>
    <row r="65" spans="1:10" ht="108.75" thickBot="1" x14ac:dyDescent="0.3">
      <c r="A65" s="9" t="s">
        <v>46</v>
      </c>
      <c r="B65" s="42">
        <v>2</v>
      </c>
      <c r="C65" s="14">
        <v>2</v>
      </c>
      <c r="D65" s="36">
        <v>1</v>
      </c>
      <c r="E65" s="44">
        <f t="shared" si="12"/>
        <v>0.5</v>
      </c>
      <c r="F65" s="51"/>
      <c r="G65" s="60">
        <v>2</v>
      </c>
      <c r="H65" s="15">
        <v>1</v>
      </c>
      <c r="I65" s="16">
        <f t="shared" si="0"/>
        <v>0.5</v>
      </c>
      <c r="J65" s="51"/>
    </row>
    <row r="66" spans="1:10" s="17" customFormat="1" ht="48" thickBot="1" x14ac:dyDescent="0.3">
      <c r="A66" s="29" t="s">
        <v>47</v>
      </c>
      <c r="B66" s="21">
        <f>SUM(B67,B72,B75)</f>
        <v>16</v>
      </c>
      <c r="C66" s="21">
        <f>SUM(C67,C72,C75)</f>
        <v>16</v>
      </c>
      <c r="D66" s="21">
        <f>SUM(D67,D72,D75)</f>
        <v>9</v>
      </c>
      <c r="E66" s="22">
        <f>(D66/B66)</f>
        <v>0.5625</v>
      </c>
      <c r="F66" s="40" t="str">
        <f>IF(E66&gt;=0.5,"Đạt","Không đạt")</f>
        <v>Đạt</v>
      </c>
      <c r="G66" s="21">
        <f>SUM(G67,G72,G75)</f>
        <v>10</v>
      </c>
      <c r="H66" s="21">
        <f>SUM(H67,H72,H75)</f>
        <v>7</v>
      </c>
      <c r="I66" s="22">
        <f t="shared" si="0"/>
        <v>0.4375</v>
      </c>
      <c r="J66" s="40" t="str">
        <f>IF(I66&gt;=0.5,"Đạt","Không đạt")</f>
        <v>Không đạt</v>
      </c>
    </row>
    <row r="67" spans="1:10" s="17" customFormat="1" ht="32.25" thickBot="1" x14ac:dyDescent="0.3">
      <c r="A67" s="28" t="s">
        <v>48</v>
      </c>
      <c r="B67" s="24">
        <f>SUM(B68:B71)</f>
        <v>8</v>
      </c>
      <c r="C67" s="24">
        <f>SUM(C68:C71)</f>
        <v>8</v>
      </c>
      <c r="D67" s="24">
        <f>SUM(D68:D71)</f>
        <v>7</v>
      </c>
      <c r="E67" s="25">
        <f>(D67/B67)</f>
        <v>0.875</v>
      </c>
      <c r="F67" s="24" t="str">
        <f>IF(E67&gt;=0.5,"Đạt","Không đạt")</f>
        <v>Đạt</v>
      </c>
      <c r="G67" s="24">
        <f>SUM(G68:G71)</f>
        <v>7</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2.5" customHeight="1" thickBot="1" x14ac:dyDescent="0.3">
      <c r="A69" s="9" t="s">
        <v>50</v>
      </c>
      <c r="B69" s="42">
        <v>2</v>
      </c>
      <c r="C69" s="14">
        <v>2</v>
      </c>
      <c r="D69" s="36">
        <v>1</v>
      </c>
      <c r="E69" s="44">
        <f t="shared" si="13"/>
        <v>0.5</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1</v>
      </c>
      <c r="I71" s="16">
        <f t="shared" si="0"/>
        <v>0.5</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0</v>
      </c>
      <c r="E73" s="44">
        <f t="shared" ref="E73:E74" si="14">(D73/B73)</f>
        <v>0</v>
      </c>
      <c r="F73" s="51"/>
      <c r="G73" s="60">
        <v>1</v>
      </c>
      <c r="H73" s="15">
        <v>0</v>
      </c>
      <c r="I73" s="16">
        <f t="shared" si="0"/>
        <v>0</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72.5</v>
      </c>
      <c r="E78" s="57">
        <f>(D78/B78)</f>
        <v>0.82386363636363635</v>
      </c>
      <c r="F78" s="3"/>
      <c r="G78" s="59">
        <f>SUM(G16,G30,G66)</f>
        <v>47</v>
      </c>
      <c r="H78" s="12">
        <f>SUM(H16,H30,H66)</f>
        <v>62</v>
      </c>
      <c r="I78" s="57">
        <f t="shared" si="0"/>
        <v>0.70454545454545459</v>
      </c>
      <c r="J78" s="3"/>
    </row>
    <row r="79" spans="1:10" ht="16.5" thickBot="1" x14ac:dyDescent="0.3">
      <c r="A79" s="10" t="s">
        <v>58</v>
      </c>
      <c r="B79" s="41">
        <v>100</v>
      </c>
      <c r="C79" s="5">
        <f>(C78*B79)/B78</f>
        <v>100</v>
      </c>
      <c r="D79" s="13">
        <f>(D78*B79)/B78</f>
        <v>82.38636363636364</v>
      </c>
      <c r="E79" s="57">
        <f>(D79/B79)</f>
        <v>0.82386363636363635</v>
      </c>
      <c r="F79" s="3"/>
      <c r="G79" s="61">
        <f>(G78/B78)*100</f>
        <v>53.409090909090907</v>
      </c>
      <c r="H79" s="13">
        <f>(H78*B79)/B78</f>
        <v>70.454545454545453</v>
      </c>
      <c r="I79" s="57">
        <f t="shared" si="0"/>
        <v>0.70454545454545459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Lê Thi Thu Thảo</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52" zoomScaleNormal="100" workbookViewId="0">
      <selection activeCell="A101" sqref="A10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100</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142</v>
      </c>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6</v>
      </c>
      <c r="E66" s="22">
        <f>(D66/B66)</f>
        <v>0.375</v>
      </c>
      <c r="F66" s="40" t="str">
        <f>IF(E66&gt;=0.5,"Đạt","Không đạt")</f>
        <v>Không đạt</v>
      </c>
      <c r="G66" s="21">
        <f>SUM(G67,G72,G75)</f>
        <v>10</v>
      </c>
      <c r="H66" s="21">
        <f>SUM(H67,H72,H75)</f>
        <v>7</v>
      </c>
      <c r="I66" s="22">
        <f t="shared" si="0"/>
        <v>0.4375</v>
      </c>
      <c r="J66" s="40" t="str">
        <f>IF(I66&gt;=0.5,"Đạt","Không đạt")</f>
        <v>Không 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1" customHeight="1" thickBot="1" x14ac:dyDescent="0.3">
      <c r="A69" s="9" t="s">
        <v>50</v>
      </c>
      <c r="B69" s="42">
        <v>2</v>
      </c>
      <c r="C69" s="14">
        <v>2</v>
      </c>
      <c r="D69" s="36">
        <v>0</v>
      </c>
      <c r="E69" s="44">
        <f t="shared" si="13"/>
        <v>0</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1</v>
      </c>
      <c r="I70" s="16">
        <f t="shared" si="0"/>
        <v>0.5</v>
      </c>
      <c r="J70" s="51"/>
    </row>
    <row r="71" spans="1:10" ht="60.75" thickBot="1" x14ac:dyDescent="0.3">
      <c r="A71" s="9" t="s">
        <v>52</v>
      </c>
      <c r="B71" s="42">
        <v>2</v>
      </c>
      <c r="C71" s="14">
        <v>2</v>
      </c>
      <c r="D71" s="36">
        <v>0</v>
      </c>
      <c r="E71" s="44">
        <f t="shared" si="13"/>
        <v>0</v>
      </c>
      <c r="F71" s="51"/>
      <c r="G71" s="60">
        <v>1</v>
      </c>
      <c r="H71" s="15">
        <v>2</v>
      </c>
      <c r="I71" s="16">
        <f t="shared" si="0"/>
        <v>1</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0</v>
      </c>
      <c r="E73" s="44">
        <f t="shared" ref="E73:E74" si="14">(D73/B73)</f>
        <v>0</v>
      </c>
      <c r="F73" s="51"/>
      <c r="G73" s="60">
        <v>1</v>
      </c>
      <c r="H73" s="15">
        <v>0</v>
      </c>
      <c r="I73" s="16">
        <f t="shared" si="0"/>
        <v>0</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78</v>
      </c>
      <c r="E78" s="57">
        <f>(D78/B78)</f>
        <v>0.88636363636363635</v>
      </c>
      <c r="F78" s="3"/>
      <c r="G78" s="59">
        <f>SUM(G16,G30,G66)</f>
        <v>47</v>
      </c>
      <c r="H78" s="12">
        <f>SUM(H16,H30,H66)</f>
        <v>62</v>
      </c>
      <c r="I78" s="57">
        <f t="shared" si="0"/>
        <v>0.70454545454545459</v>
      </c>
      <c r="J78" s="3"/>
    </row>
    <row r="79" spans="1:10" ht="16.5" thickBot="1" x14ac:dyDescent="0.3">
      <c r="A79" s="10" t="s">
        <v>58</v>
      </c>
      <c r="B79" s="41">
        <v>100</v>
      </c>
      <c r="C79" s="5">
        <f>(C78*B79)/B78</f>
        <v>100</v>
      </c>
      <c r="D79" s="13">
        <f>(D78*B79)/B78</f>
        <v>88.63636363636364</v>
      </c>
      <c r="E79" s="57">
        <f>(D79/B79)</f>
        <v>0.88636363636363635</v>
      </c>
      <c r="F79" s="3"/>
      <c r="G79" s="61">
        <f>(G78/B78)*100</f>
        <v>53.409090909090907</v>
      </c>
      <c r="H79" s="13">
        <f>(H78*B79)/B78</f>
        <v>70.454545454545453</v>
      </c>
      <c r="I79" s="57">
        <f t="shared" si="0"/>
        <v>0.70454545454545459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151</v>
      </c>
      <c r="B82" s="96"/>
      <c r="C82" s="96"/>
      <c r="D82" s="96"/>
      <c r="E82" s="96"/>
      <c r="H82" s="97" t="s">
        <v>82</v>
      </c>
      <c r="I82" s="98"/>
      <c r="J82" s="98"/>
    </row>
    <row r="86" spans="1:10" ht="15.6" customHeight="1" x14ac:dyDescent="0.25">
      <c r="A86" s="99" t="str">
        <f>$B$8</f>
        <v>Võ Thị Kim Thư</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67" zoomScaleNormal="100" workbookViewId="0">
      <selection activeCell="L79" sqref="L7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92</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121</v>
      </c>
    </row>
    <row r="26" spans="1:10" ht="64.5" thickBot="1" x14ac:dyDescent="0.3">
      <c r="A26" s="4" t="s">
        <v>13</v>
      </c>
      <c r="B26" s="42">
        <v>2</v>
      </c>
      <c r="C26" s="3">
        <v>2</v>
      </c>
      <c r="D26" s="36">
        <v>1</v>
      </c>
      <c r="E26" s="44">
        <f t="shared" si="2"/>
        <v>0.5</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149</v>
      </c>
    </row>
    <row r="33" spans="1:10" ht="30" customHeight="1"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10</v>
      </c>
      <c r="H66" s="21">
        <f>SUM(H67,H72,H75)</f>
        <v>9</v>
      </c>
      <c r="I66" s="22">
        <f t="shared" si="0"/>
        <v>0.5625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7</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30" customHeight="1" thickBot="1" x14ac:dyDescent="0.3">
      <c r="A69" s="9" t="s">
        <v>50</v>
      </c>
      <c r="B69" s="42">
        <v>2</v>
      </c>
      <c r="C69" s="14">
        <v>2</v>
      </c>
      <c r="D69" s="36">
        <v>0</v>
      </c>
      <c r="E69" s="44">
        <f t="shared" si="13"/>
        <v>0</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1</v>
      </c>
      <c r="I70" s="16">
        <f t="shared" si="0"/>
        <v>0.5</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2</v>
      </c>
      <c r="I72" s="26">
        <f t="shared" si="0"/>
        <v>0.5</v>
      </c>
      <c r="J72" s="24" t="str">
        <f>IF(I72&gt;=0.5,"Đạt","Không đạt")</f>
        <v>Đạt</v>
      </c>
    </row>
    <row r="73" spans="1:10" ht="24.75" thickBot="1" x14ac:dyDescent="0.3">
      <c r="A73" s="9" t="s">
        <v>53</v>
      </c>
      <c r="B73" s="42">
        <v>2</v>
      </c>
      <c r="C73" s="14">
        <v>2</v>
      </c>
      <c r="D73" s="36">
        <v>2</v>
      </c>
      <c r="E73" s="44">
        <f t="shared" ref="E73:E74" si="14">(D73/B73)</f>
        <v>1</v>
      </c>
      <c r="F73" s="51"/>
      <c r="G73" s="60">
        <v>1</v>
      </c>
      <c r="H73" s="15">
        <v>2</v>
      </c>
      <c r="I73" s="16">
        <f t="shared" si="0"/>
        <v>1</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81</v>
      </c>
      <c r="E78" s="57">
        <f>(D78/B78)</f>
        <v>0.92045454545454541</v>
      </c>
      <c r="F78" s="3"/>
      <c r="G78" s="59">
        <f>SUM(G16,G30,G66)</f>
        <v>47</v>
      </c>
      <c r="H78" s="12">
        <f>SUM(H16,H30,H66)</f>
        <v>64</v>
      </c>
      <c r="I78" s="57">
        <f t="shared" si="0"/>
        <v>0.72727272727272729</v>
      </c>
      <c r="J78" s="3"/>
    </row>
    <row r="79" spans="1:10" ht="16.5" thickBot="1" x14ac:dyDescent="0.3">
      <c r="A79" s="10" t="s">
        <v>58</v>
      </c>
      <c r="B79" s="41">
        <v>100</v>
      </c>
      <c r="C79" s="5">
        <f>(C78*B79)/B78</f>
        <v>100</v>
      </c>
      <c r="D79" s="13">
        <f>(D78*B79)/B78</f>
        <v>92.045454545454547</v>
      </c>
      <c r="E79" s="57">
        <f>(D79/B79)</f>
        <v>0.92045454545454541</v>
      </c>
      <c r="F79" s="3"/>
      <c r="G79" s="61">
        <f>(G78/B78)*100</f>
        <v>53.409090909090907</v>
      </c>
      <c r="H79" s="13">
        <f>(H78*B79)/B78</f>
        <v>72.727272727272734</v>
      </c>
      <c r="I79" s="57">
        <f t="shared" si="0"/>
        <v>0.72727272727272729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Lưu Thi Thúy</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H88" sqref="H8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97</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4</v>
      </c>
      <c r="H16" s="21">
        <f>SUM(H17,H24,H27)</f>
        <v>12</v>
      </c>
      <c r="I16" s="22">
        <f t="shared" ref="I16:I79" si="0">(H16/B16)</f>
        <v>0.6</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60">
        <v>1</v>
      </c>
      <c r="H25" s="15">
        <v>2</v>
      </c>
      <c r="I25" s="16">
        <f t="shared" si="0"/>
        <v>1</v>
      </c>
      <c r="J25" s="56" t="s">
        <v>129</v>
      </c>
    </row>
    <row r="26" spans="1:10" ht="64.5" thickBot="1" x14ac:dyDescent="0.3">
      <c r="A26" s="4" t="s">
        <v>13</v>
      </c>
      <c r="B26" s="42">
        <v>2</v>
      </c>
      <c r="C26" s="3">
        <v>2</v>
      </c>
      <c r="D26" s="36">
        <v>2</v>
      </c>
      <c r="E26" s="44">
        <f t="shared" si="2"/>
        <v>1</v>
      </c>
      <c r="F26" s="51"/>
      <c r="G26" s="60">
        <v>0</v>
      </c>
      <c r="H26" s="15">
        <v>1</v>
      </c>
      <c r="I26" s="16">
        <f t="shared" si="0"/>
        <v>0.5</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0</v>
      </c>
      <c r="E40" s="44">
        <f t="shared" si="5"/>
        <v>0</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13</v>
      </c>
      <c r="E66" s="22">
        <f>(D66/B66)</f>
        <v>0.8125</v>
      </c>
      <c r="F66" s="40" t="str">
        <f>IF(E66&gt;=0.5,"Đạt","Không đạt")</f>
        <v>Đạt</v>
      </c>
      <c r="G66" s="21">
        <f>SUM(G67,G72,G75)</f>
        <v>10</v>
      </c>
      <c r="H66" s="21">
        <f>SUM(H67,H72,H75)</f>
        <v>8</v>
      </c>
      <c r="I66" s="22">
        <f t="shared" si="0"/>
        <v>0.5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3.25" customHeight="1" thickBot="1" x14ac:dyDescent="0.3">
      <c r="A69" s="9" t="s">
        <v>50</v>
      </c>
      <c r="B69" s="42">
        <v>2</v>
      </c>
      <c r="C69" s="14">
        <v>2</v>
      </c>
      <c r="D69" s="36">
        <v>2</v>
      </c>
      <c r="E69" s="44">
        <f t="shared" si="13"/>
        <v>1</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1</v>
      </c>
      <c r="I71" s="16">
        <f t="shared" si="0"/>
        <v>0.5</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0"/>
        <v>0.25</v>
      </c>
      <c r="J72" s="24" t="str">
        <f>IF(I72&gt;=0.5,"Đạt","Không đạt")</f>
        <v>Không đạt</v>
      </c>
    </row>
    <row r="73" spans="1:10" ht="24.75" thickBot="1" x14ac:dyDescent="0.3">
      <c r="A73" s="9" t="s">
        <v>53</v>
      </c>
      <c r="B73" s="42">
        <v>2</v>
      </c>
      <c r="C73" s="14">
        <v>2</v>
      </c>
      <c r="D73" s="36">
        <v>2</v>
      </c>
      <c r="E73" s="44">
        <f t="shared" ref="E73:E74" si="14">(D73/B73)</f>
        <v>1</v>
      </c>
      <c r="F73" s="51"/>
      <c r="G73" s="60">
        <v>1</v>
      </c>
      <c r="H73" s="15">
        <v>1</v>
      </c>
      <c r="I73" s="16">
        <f t="shared" si="0"/>
        <v>0.5</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3</v>
      </c>
      <c r="E75" s="25">
        <f>(D75/B75)</f>
        <v>0.75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1</v>
      </c>
      <c r="E77" s="44">
        <f t="shared" si="15"/>
        <v>0.5</v>
      </c>
      <c r="F77" s="51"/>
      <c r="G77" s="60">
        <v>1</v>
      </c>
      <c r="H77" s="15">
        <v>0</v>
      </c>
      <c r="I77" s="16">
        <f t="shared" si="0"/>
        <v>0</v>
      </c>
      <c r="J77" s="51"/>
    </row>
    <row r="78" spans="1:10" ht="16.5" thickBot="1" x14ac:dyDescent="0.3">
      <c r="A78" s="10" t="s">
        <v>57</v>
      </c>
      <c r="B78" s="41">
        <f>SUM(B16,B30,B66)</f>
        <v>88</v>
      </c>
      <c r="C78" s="5">
        <f>SUM(C16,C30,C66)</f>
        <v>88</v>
      </c>
      <c r="D78" s="12">
        <f>SUM(D16,D30,D66)</f>
        <v>83</v>
      </c>
      <c r="E78" s="57">
        <f>(D78/B78)</f>
        <v>0.94318181818181823</v>
      </c>
      <c r="F78" s="3"/>
      <c r="G78" s="59">
        <f>SUM(G16,G30,G66)</f>
        <v>47</v>
      </c>
      <c r="H78" s="12">
        <f>SUM(H16,H30,H66)</f>
        <v>66</v>
      </c>
      <c r="I78" s="57">
        <f t="shared" si="0"/>
        <v>0.75</v>
      </c>
      <c r="J78" s="3"/>
    </row>
    <row r="79" spans="1:10" ht="16.5" thickBot="1" x14ac:dyDescent="0.3">
      <c r="A79" s="10" t="s">
        <v>58</v>
      </c>
      <c r="B79" s="41">
        <v>100</v>
      </c>
      <c r="C79" s="5">
        <f>(C78*B79)/B78</f>
        <v>100</v>
      </c>
      <c r="D79" s="13">
        <f>(D78*B79)/B78</f>
        <v>94.318181818181813</v>
      </c>
      <c r="E79" s="57">
        <f>(D79/B79)</f>
        <v>0.94318181818181812</v>
      </c>
      <c r="F79" s="3"/>
      <c r="G79" s="61">
        <f>(G78/B78)*100</f>
        <v>53.409090909090907</v>
      </c>
      <c r="H79" s="13">
        <f>(H78*B79)/B78</f>
        <v>75</v>
      </c>
      <c r="I79" s="57">
        <f t="shared" si="0"/>
        <v>0.75</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Lê Xuân Thủy</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H86" sqref="H86:J8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93</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121</v>
      </c>
    </row>
    <row r="26" spans="1:10" ht="64.5" thickBot="1" x14ac:dyDescent="0.3">
      <c r="A26" s="4" t="s">
        <v>13</v>
      </c>
      <c r="B26" s="42">
        <v>2</v>
      </c>
      <c r="C26" s="3">
        <v>2</v>
      </c>
      <c r="D26" s="36">
        <v>1</v>
      </c>
      <c r="E26" s="44">
        <f t="shared" si="2"/>
        <v>0.5</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33</v>
      </c>
      <c r="H30" s="21">
        <f>SUM(H31,H34,H41,H46,H49,H52,H55,H60,H63)</f>
        <v>37</v>
      </c>
      <c r="I30" s="22">
        <f t="shared" si="0"/>
        <v>0.71153846153846156</v>
      </c>
      <c r="J30" s="47" t="str">
        <f>IF(I30&gt;=0.5,"Đạt","Không đạt")</f>
        <v>Đạt</v>
      </c>
    </row>
    <row r="31" spans="1:10" s="17" customFormat="1" ht="48" thickBot="1" x14ac:dyDescent="0.3">
      <c r="A31" s="23" t="s">
        <v>18</v>
      </c>
      <c r="B31" s="24">
        <f>SUM(B32:B33)</f>
        <v>4</v>
      </c>
      <c r="C31" s="24">
        <f>SUM(C32:C33)</f>
        <v>4</v>
      </c>
      <c r="D31" s="24">
        <f>SUM(D32:D33)</f>
        <v>3</v>
      </c>
      <c r="E31" s="25">
        <f>(D31/B31)</f>
        <v>0.75</v>
      </c>
      <c r="F31" s="24" t="str">
        <f>IF(E31&gt;=0.5,"Đạt","Không đạt")</f>
        <v>Đạt</v>
      </c>
      <c r="G31" s="24">
        <f>SUM(G32:G33)</f>
        <v>2</v>
      </c>
      <c r="H31" s="24">
        <f>SUM(H32:H33)</f>
        <v>2</v>
      </c>
      <c r="I31" s="26">
        <f t="shared" si="0"/>
        <v>0.5</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1</v>
      </c>
      <c r="E33" s="44">
        <f t="shared" si="4"/>
        <v>0.5</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3</v>
      </c>
      <c r="I46" s="26">
        <f t="shared" si="0"/>
        <v>0.75</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1</v>
      </c>
      <c r="I48" s="16">
        <f t="shared" si="0"/>
        <v>0.5</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0</v>
      </c>
      <c r="E52" s="25">
        <f>(D52/B52)</f>
        <v>0</v>
      </c>
      <c r="F52" s="24" t="str">
        <f>IF(E52&gt;=0.5,"Đạt","Không đạt")</f>
        <v>Không đạt</v>
      </c>
      <c r="G52" s="24">
        <f>SUM(G53:G54)</f>
        <v>3</v>
      </c>
      <c r="H52" s="24">
        <f>SUM(H53:H54)</f>
        <v>0</v>
      </c>
      <c r="I52" s="26">
        <f t="shared" si="0"/>
        <v>0</v>
      </c>
      <c r="J52" s="48" t="str">
        <f>IF(I52&gt;=0.5,"Đạt","Không đạt")</f>
        <v>Không đạt</v>
      </c>
    </row>
    <row r="53" spans="1:10" ht="48.75" thickBot="1" x14ac:dyDescent="0.3">
      <c r="A53" s="6" t="s">
        <v>37</v>
      </c>
      <c r="B53" s="42">
        <v>2</v>
      </c>
      <c r="C53" s="3">
        <v>2</v>
      </c>
      <c r="D53" s="36">
        <v>0</v>
      </c>
      <c r="E53" s="44">
        <f t="shared" ref="E53:E54" si="9">(D53/B53)</f>
        <v>0</v>
      </c>
      <c r="F53" s="51"/>
      <c r="G53" s="60">
        <v>1</v>
      </c>
      <c r="H53" s="15">
        <v>0</v>
      </c>
      <c r="I53" s="16">
        <f t="shared" si="0"/>
        <v>0</v>
      </c>
      <c r="J53" s="52"/>
    </row>
    <row r="54" spans="1:10" ht="60.75" thickBot="1" x14ac:dyDescent="0.3">
      <c r="A54" s="6" t="s">
        <v>38</v>
      </c>
      <c r="B54" s="42">
        <v>2</v>
      </c>
      <c r="C54" s="3">
        <v>2</v>
      </c>
      <c r="D54" s="36">
        <v>0</v>
      </c>
      <c r="E54" s="44">
        <f t="shared" si="9"/>
        <v>0</v>
      </c>
      <c r="F54" s="51"/>
      <c r="G54" s="60">
        <v>2</v>
      </c>
      <c r="H54" s="15">
        <v>0</v>
      </c>
      <c r="I54" s="16">
        <f t="shared" si="0"/>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1</v>
      </c>
      <c r="E62" s="44">
        <f t="shared" si="11"/>
        <v>0.5</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0"/>
        <v>0.5</v>
      </c>
      <c r="J63" s="24" t="str">
        <f>IF(I63&gt;=0.5,"Đạt","Không đạt")</f>
        <v>Đạt</v>
      </c>
    </row>
    <row r="64" spans="1:10" ht="84.75" thickBot="1" x14ac:dyDescent="0.3">
      <c r="A64" s="9" t="s">
        <v>45</v>
      </c>
      <c r="B64" s="42">
        <v>2</v>
      </c>
      <c r="C64" s="14">
        <v>2</v>
      </c>
      <c r="D64" s="36">
        <v>2</v>
      </c>
      <c r="E64" s="44">
        <f t="shared" ref="E64:E65" si="12">(D64/B64)</f>
        <v>1</v>
      </c>
      <c r="F64" s="51"/>
      <c r="G64" s="60">
        <v>1</v>
      </c>
      <c r="H64" s="15">
        <v>1</v>
      </c>
      <c r="I64" s="16">
        <f t="shared" si="0"/>
        <v>0.5</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13</v>
      </c>
      <c r="E66" s="22">
        <f>(D66/B66)</f>
        <v>0.8125</v>
      </c>
      <c r="F66" s="40" t="str">
        <f>IF(E66&gt;=0.5,"Đạt","Không đạt")</f>
        <v>Đạt</v>
      </c>
      <c r="G66" s="21">
        <f>SUM(G67,G72,G75)</f>
        <v>10</v>
      </c>
      <c r="H66" s="21">
        <f>SUM(H67,H72,H75)</f>
        <v>8</v>
      </c>
      <c r="I66" s="22">
        <f t="shared" si="0"/>
        <v>0.5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7</v>
      </c>
      <c r="H67" s="24">
        <f>SUM(H68:H71)</f>
        <v>6</v>
      </c>
      <c r="I67" s="26">
        <f t="shared" si="0"/>
        <v>0.75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6.25" customHeight="1" thickBot="1" x14ac:dyDescent="0.3">
      <c r="A69" s="9" t="s">
        <v>50</v>
      </c>
      <c r="B69" s="42">
        <v>2</v>
      </c>
      <c r="C69" s="14">
        <v>2</v>
      </c>
      <c r="D69" s="36">
        <v>0</v>
      </c>
      <c r="E69" s="44">
        <f t="shared" si="13"/>
        <v>0</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1</v>
      </c>
      <c r="E73" s="44">
        <f t="shared" ref="E73:E74" si="14">(D73/B73)</f>
        <v>0.5</v>
      </c>
      <c r="F73" s="51"/>
      <c r="G73" s="60">
        <v>1</v>
      </c>
      <c r="H73" s="15">
        <v>0</v>
      </c>
      <c r="I73" s="16">
        <f t="shared" si="0"/>
        <v>0</v>
      </c>
      <c r="J73" s="51"/>
    </row>
    <row r="74" spans="1:10" ht="36.75" thickBot="1" x14ac:dyDescent="0.3">
      <c r="A74" s="9" t="s">
        <v>54</v>
      </c>
      <c r="B74" s="42">
        <v>2</v>
      </c>
      <c r="C74" s="14">
        <v>2</v>
      </c>
      <c r="D74" s="36">
        <v>2</v>
      </c>
      <c r="E74" s="44">
        <f t="shared" si="14"/>
        <v>1</v>
      </c>
      <c r="F74" s="51"/>
      <c r="G74" s="60">
        <v>0</v>
      </c>
      <c r="H74" s="15">
        <v>0</v>
      </c>
      <c r="I74" s="16">
        <f t="shared" si="0"/>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2</v>
      </c>
      <c r="E77" s="44">
        <f t="shared" si="15"/>
        <v>1</v>
      </c>
      <c r="F77" s="51"/>
      <c r="G77" s="60">
        <v>1</v>
      </c>
      <c r="H77" s="15">
        <v>0</v>
      </c>
      <c r="I77" s="16">
        <f t="shared" si="0"/>
        <v>0</v>
      </c>
      <c r="J77" s="51"/>
    </row>
    <row r="78" spans="1:10" ht="16.5" thickBot="1" x14ac:dyDescent="0.3">
      <c r="A78" s="10" t="s">
        <v>57</v>
      </c>
      <c r="B78" s="41">
        <f>SUM(B16,B30,B66)</f>
        <v>88</v>
      </c>
      <c r="C78" s="5">
        <f>SUM(C16,C30,C66)</f>
        <v>88</v>
      </c>
      <c r="D78" s="12">
        <f>SUM(D16,D30,D66)</f>
        <v>78</v>
      </c>
      <c r="E78" s="57">
        <f>(D78/B78)</f>
        <v>0.88636363636363635</v>
      </c>
      <c r="F78" s="3"/>
      <c r="G78" s="59">
        <f>SUM(G16,G30,G66)</f>
        <v>47</v>
      </c>
      <c r="H78" s="12">
        <f>SUM(H16,H30,H66)</f>
        <v>54</v>
      </c>
      <c r="I78" s="57">
        <f t="shared" si="0"/>
        <v>0.61363636363636365</v>
      </c>
      <c r="J78" s="3"/>
    </row>
    <row r="79" spans="1:10" ht="16.5" thickBot="1" x14ac:dyDescent="0.3">
      <c r="A79" s="10" t="s">
        <v>58</v>
      </c>
      <c r="B79" s="41">
        <v>100</v>
      </c>
      <c r="C79" s="5">
        <f>(C78*B79)/B78</f>
        <v>100</v>
      </c>
      <c r="D79" s="13">
        <f>(D78*B79)/B78</f>
        <v>88.63636363636364</v>
      </c>
      <c r="E79" s="57">
        <f>(D79/B79)</f>
        <v>0.88636363636363635</v>
      </c>
      <c r="F79" s="3"/>
      <c r="G79" s="61">
        <f>(G78/B78)*100</f>
        <v>53.409090909090907</v>
      </c>
      <c r="H79" s="13">
        <f>(H78*B79)/B78</f>
        <v>61.363636363636367</v>
      </c>
      <c r="I79" s="57">
        <f t="shared" si="0"/>
        <v>0.61363636363636365</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Nguyễn Mỹ Tiên</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F86" sqref="F8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94</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4</v>
      </c>
      <c r="H16" s="21">
        <f>SUM(H17,H24,H27)</f>
        <v>15</v>
      </c>
      <c r="I16" s="22">
        <f t="shared" ref="I16:I79" si="0">(H16/B16)</f>
        <v>0.75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55"/>
      <c r="G25" s="60">
        <v>1</v>
      </c>
      <c r="H25" s="15">
        <v>2</v>
      </c>
      <c r="I25" s="16">
        <f t="shared" si="0"/>
        <v>1</v>
      </c>
      <c r="J25" s="56" t="s">
        <v>125</v>
      </c>
    </row>
    <row r="26" spans="1:10" ht="64.5" thickBot="1" x14ac:dyDescent="0.3">
      <c r="A26" s="4" t="s">
        <v>13</v>
      </c>
      <c r="B26" s="42">
        <v>2</v>
      </c>
      <c r="C26" s="3">
        <v>2</v>
      </c>
      <c r="D26" s="36">
        <v>2</v>
      </c>
      <c r="E26" s="44">
        <f t="shared" si="2"/>
        <v>1</v>
      </c>
      <c r="F26" s="51" t="s">
        <v>86</v>
      </c>
      <c r="G26" s="60">
        <v>0</v>
      </c>
      <c r="H26" s="15">
        <v>2</v>
      </c>
      <c r="I26" s="16">
        <f t="shared" si="0"/>
        <v>1</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3</v>
      </c>
      <c r="I27" s="26">
        <f>(H27/B27)</f>
        <v>0.75</v>
      </c>
      <c r="J27" s="46" t="str">
        <f>IF(I27&gt;=0.5,"Đạt","Không đạt")</f>
        <v>Đạt</v>
      </c>
    </row>
    <row r="28" spans="1:10" ht="96.75" thickBot="1" x14ac:dyDescent="0.3">
      <c r="A28" s="6" t="s">
        <v>15</v>
      </c>
      <c r="B28" s="42">
        <v>2</v>
      </c>
      <c r="C28" s="3">
        <v>2</v>
      </c>
      <c r="D28" s="36">
        <v>2</v>
      </c>
      <c r="E28" s="44">
        <f t="shared" ref="E28:E29" si="3">(D28/B28)</f>
        <v>1</v>
      </c>
      <c r="F28" s="51"/>
      <c r="G28" s="60">
        <v>1</v>
      </c>
      <c r="H28" s="15">
        <v>1</v>
      </c>
      <c r="I28" s="16">
        <f t="shared" si="0"/>
        <v>0.5</v>
      </c>
      <c r="J28" s="54" t="s">
        <v>121</v>
      </c>
    </row>
    <row r="29" spans="1:10" ht="40.5" thickBot="1" x14ac:dyDescent="0.3">
      <c r="A29" s="4" t="s">
        <v>16</v>
      </c>
      <c r="B29" s="42">
        <v>2</v>
      </c>
      <c r="C29" s="3">
        <v>2</v>
      </c>
      <c r="D29" s="36">
        <v>2</v>
      </c>
      <c r="E29" s="44">
        <f t="shared" si="3"/>
        <v>1</v>
      </c>
      <c r="F29" s="51"/>
      <c r="G29" s="60">
        <v>0</v>
      </c>
      <c r="H29" s="15">
        <v>2</v>
      </c>
      <c r="I29" s="16">
        <f t="shared" si="0"/>
        <v>1</v>
      </c>
      <c r="J29" s="54"/>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33</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1</v>
      </c>
      <c r="E62" s="44">
        <f t="shared" si="11"/>
        <v>0.5</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4</v>
      </c>
      <c r="I63" s="26">
        <f t="shared" si="0"/>
        <v>1</v>
      </c>
      <c r="J63" s="24" t="str">
        <f>IF(I63&gt;=0.5,"Đạt","Không đạt")</f>
        <v>Đạt</v>
      </c>
    </row>
    <row r="64" spans="1:10" ht="84.75" thickBot="1" x14ac:dyDescent="0.3">
      <c r="A64" s="9" t="s">
        <v>45</v>
      </c>
      <c r="B64" s="42">
        <v>2</v>
      </c>
      <c r="C64" s="14">
        <v>2</v>
      </c>
      <c r="D64" s="36">
        <v>2</v>
      </c>
      <c r="E64" s="44">
        <f t="shared" ref="E64:E65" si="12">(D64/B64)</f>
        <v>1</v>
      </c>
      <c r="F64" s="51"/>
      <c r="G64" s="60">
        <v>1</v>
      </c>
      <c r="H64" s="15">
        <v>2</v>
      </c>
      <c r="I64" s="16">
        <f t="shared" si="0"/>
        <v>1</v>
      </c>
      <c r="J64" s="51"/>
    </row>
    <row r="65" spans="1:10" ht="108.75" thickBot="1" x14ac:dyDescent="0.3">
      <c r="A65" s="9" t="s">
        <v>46</v>
      </c>
      <c r="B65" s="42">
        <v>2</v>
      </c>
      <c r="C65" s="14">
        <v>2</v>
      </c>
      <c r="D65" s="36">
        <v>2</v>
      </c>
      <c r="E65" s="44">
        <f t="shared" si="12"/>
        <v>1</v>
      </c>
      <c r="F65" s="51"/>
      <c r="G65" s="60">
        <v>2</v>
      </c>
      <c r="H65" s="15">
        <v>2</v>
      </c>
      <c r="I65" s="16">
        <f t="shared" si="0"/>
        <v>1</v>
      </c>
      <c r="J65" s="51"/>
    </row>
    <row r="66" spans="1:10" s="17" customFormat="1" ht="48"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10</v>
      </c>
      <c r="I66" s="22">
        <f t="shared" si="0"/>
        <v>0.625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8</v>
      </c>
      <c r="I67" s="26">
        <f t="shared" si="0"/>
        <v>1</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2.5" customHeight="1" thickBot="1" x14ac:dyDescent="0.3">
      <c r="A69" s="9" t="s">
        <v>50</v>
      </c>
      <c r="B69" s="42">
        <v>2</v>
      </c>
      <c r="C69" s="14">
        <v>2</v>
      </c>
      <c r="D69" s="36">
        <v>2</v>
      </c>
      <c r="E69" s="44">
        <f t="shared" si="13"/>
        <v>1</v>
      </c>
      <c r="F69" s="51"/>
      <c r="G69" s="60">
        <v>2</v>
      </c>
      <c r="H69" s="15">
        <v>2</v>
      </c>
      <c r="I69" s="16">
        <f t="shared" si="0"/>
        <v>1</v>
      </c>
      <c r="J69" s="51" t="s">
        <v>141</v>
      </c>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2</v>
      </c>
      <c r="E71" s="44">
        <f t="shared" si="13"/>
        <v>1</v>
      </c>
      <c r="F71" s="51"/>
      <c r="G71" s="60">
        <v>1</v>
      </c>
      <c r="H71" s="15">
        <v>2</v>
      </c>
      <c r="I71" s="16">
        <f t="shared" si="0"/>
        <v>1</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0</v>
      </c>
      <c r="E73" s="44">
        <f t="shared" ref="E73:E74" si="14">(D73/B73)</f>
        <v>0</v>
      </c>
      <c r="F73" s="51"/>
      <c r="G73" s="60">
        <v>1</v>
      </c>
      <c r="H73" s="15">
        <v>0</v>
      </c>
      <c r="I73" s="16">
        <f t="shared" si="0"/>
        <v>0</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2</v>
      </c>
      <c r="E77" s="44">
        <f t="shared" si="15"/>
        <v>1</v>
      </c>
      <c r="F77" s="51"/>
      <c r="G77" s="60">
        <v>1</v>
      </c>
      <c r="H77" s="15">
        <v>0</v>
      </c>
      <c r="I77" s="16">
        <f t="shared" si="0"/>
        <v>0</v>
      </c>
      <c r="J77" s="51"/>
    </row>
    <row r="78" spans="1:10" ht="16.5" thickBot="1" x14ac:dyDescent="0.3">
      <c r="A78" s="10" t="s">
        <v>57</v>
      </c>
      <c r="B78" s="41">
        <f>SUM(B16,B30,B66)</f>
        <v>88</v>
      </c>
      <c r="C78" s="5">
        <f>SUM(C16,C30,C66)</f>
        <v>88</v>
      </c>
      <c r="D78" s="12">
        <f>SUM(D16,D30,D66)</f>
        <v>80</v>
      </c>
      <c r="E78" s="57">
        <f>(D78/B78)</f>
        <v>0.90909090909090906</v>
      </c>
      <c r="F78" s="3"/>
      <c r="G78" s="59">
        <f>SUM(G16,G30,G66)</f>
        <v>47</v>
      </c>
      <c r="H78" s="12">
        <f>SUM(H16,H30,H66)</f>
        <v>71</v>
      </c>
      <c r="I78" s="57">
        <f t="shared" si="0"/>
        <v>0.80681818181818177</v>
      </c>
      <c r="J78" s="3"/>
    </row>
    <row r="79" spans="1:10" ht="16.5" thickBot="1" x14ac:dyDescent="0.3">
      <c r="A79" s="10" t="s">
        <v>58</v>
      </c>
      <c r="B79" s="41">
        <v>100</v>
      </c>
      <c r="C79" s="5">
        <f>(C78*B79)/B78</f>
        <v>100</v>
      </c>
      <c r="D79" s="13">
        <f>(D78*B79)/B78</f>
        <v>90.909090909090907</v>
      </c>
      <c r="E79" s="57">
        <f>(D79/B79)</f>
        <v>0.90909090909090906</v>
      </c>
      <c r="F79" s="3"/>
      <c r="G79" s="61">
        <f>(G78/B78)*100</f>
        <v>53.409090909090907</v>
      </c>
      <c r="H79" s="13">
        <f>(H78*B79)/B78</f>
        <v>80.681818181818187</v>
      </c>
      <c r="I79" s="57">
        <f t="shared" si="0"/>
        <v>0.80681818181818188</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Lũ Xuân Trang</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0" zoomScaleNormal="100" workbookViewId="0">
      <selection activeCell="H88" sqref="H8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99</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58" t="s">
        <v>78</v>
      </c>
      <c r="B11" s="58"/>
      <c r="C11" s="58"/>
      <c r="D11" s="58"/>
      <c r="E11" s="58"/>
      <c r="F11" s="58"/>
      <c r="G11" s="58"/>
      <c r="H11" s="58"/>
      <c r="I11" s="58"/>
      <c r="J11" s="58"/>
    </row>
    <row r="12" spans="1:13" ht="87.75" customHeight="1" x14ac:dyDescent="0.25">
      <c r="A12" s="102" t="s">
        <v>80</v>
      </c>
      <c r="B12" s="102"/>
      <c r="C12" s="102"/>
      <c r="D12" s="102"/>
      <c r="E12" s="102"/>
      <c r="F12" s="102"/>
      <c r="G12" s="102"/>
      <c r="H12" s="102"/>
      <c r="I12" s="102"/>
      <c r="J12" s="102"/>
    </row>
    <row r="13" spans="1:13" ht="9.6" customHeight="1" thickBot="1" x14ac:dyDescent="0.4">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4</v>
      </c>
      <c r="H16" s="21">
        <f>SUM(H17,H24,H27)</f>
        <v>9</v>
      </c>
      <c r="I16" s="22">
        <f t="shared" ref="I16:I79" si="0">(H16/B16)</f>
        <v>0.45</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1</v>
      </c>
      <c r="E23" s="44">
        <f t="shared" si="1"/>
        <v>0.5</v>
      </c>
      <c r="F23" s="51"/>
      <c r="G23" s="60">
        <v>0</v>
      </c>
      <c r="H23" s="15">
        <v>0</v>
      </c>
      <c r="I23" s="16">
        <f t="shared" si="0"/>
        <v>0</v>
      </c>
      <c r="J23" s="54"/>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5"/>
      <c r="G25" s="60">
        <v>1</v>
      </c>
      <c r="H25" s="15">
        <v>0</v>
      </c>
      <c r="I25" s="16">
        <f t="shared" si="0"/>
        <v>0</v>
      </c>
      <c r="J25" s="56" t="s">
        <v>142</v>
      </c>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1</v>
      </c>
      <c r="E28" s="44">
        <f t="shared" ref="E28:E29" si="3">(D28/B28)</f>
        <v>0.5</v>
      </c>
      <c r="F28" s="51"/>
      <c r="G28" s="60">
        <v>1</v>
      </c>
      <c r="H28" s="15">
        <v>0</v>
      </c>
      <c r="I28" s="16">
        <f t="shared" si="0"/>
        <v>0</v>
      </c>
      <c r="J28" s="54" t="s">
        <v>143</v>
      </c>
    </row>
    <row r="29" spans="1:10" ht="40.5" thickBot="1" x14ac:dyDescent="0.3">
      <c r="A29" s="4" t="s">
        <v>16</v>
      </c>
      <c r="B29" s="42">
        <v>2</v>
      </c>
      <c r="C29" s="3">
        <v>2</v>
      </c>
      <c r="D29" s="36">
        <v>2</v>
      </c>
      <c r="E29" s="44">
        <f t="shared" si="3"/>
        <v>1</v>
      </c>
      <c r="F29" s="51"/>
      <c r="G29" s="60">
        <v>0</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si="0"/>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51"/>
      <c r="G50" s="60">
        <v>2</v>
      </c>
      <c r="H50" s="15">
        <v>2</v>
      </c>
      <c r="I50" s="16">
        <f t="shared" si="0"/>
        <v>1</v>
      </c>
      <c r="J50" s="52"/>
    </row>
    <row r="51" spans="1:10" ht="28.5" thickBot="1" x14ac:dyDescent="0.3">
      <c r="A51" s="4" t="s">
        <v>36</v>
      </c>
      <c r="B51" s="42">
        <v>2</v>
      </c>
      <c r="C51" s="3">
        <v>2</v>
      </c>
      <c r="D51" s="36">
        <v>2</v>
      </c>
      <c r="E51" s="44">
        <f t="shared" si="8"/>
        <v>1</v>
      </c>
      <c r="F51" s="51"/>
      <c r="G51" s="60">
        <v>1</v>
      </c>
      <c r="H51" s="15">
        <v>2</v>
      </c>
      <c r="I51" s="16">
        <f t="shared" si="0"/>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51"/>
      <c r="G53" s="60">
        <v>1</v>
      </c>
      <c r="H53" s="15">
        <v>2</v>
      </c>
      <c r="I53" s="16">
        <f t="shared" si="0"/>
        <v>1</v>
      </c>
      <c r="J53" s="52"/>
    </row>
    <row r="54" spans="1:10" ht="60.75" thickBot="1" x14ac:dyDescent="0.3">
      <c r="A54" s="6" t="s">
        <v>38</v>
      </c>
      <c r="B54" s="42">
        <v>2</v>
      </c>
      <c r="C54" s="3">
        <v>2</v>
      </c>
      <c r="D54" s="36">
        <v>2</v>
      </c>
      <c r="E54" s="44">
        <f t="shared" si="9"/>
        <v>1</v>
      </c>
      <c r="F54" s="51"/>
      <c r="G54" s="60">
        <v>2</v>
      </c>
      <c r="H54" s="15">
        <v>2</v>
      </c>
      <c r="I54" s="16">
        <f t="shared" si="0"/>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36.75" thickBot="1" x14ac:dyDescent="0.3">
      <c r="A56" s="6" t="s">
        <v>39</v>
      </c>
      <c r="B56" s="42">
        <v>2</v>
      </c>
      <c r="C56" s="3">
        <v>2</v>
      </c>
      <c r="D56" s="36">
        <v>2</v>
      </c>
      <c r="E56" s="44">
        <f t="shared" ref="E56:E59" si="10">(D56/B56)</f>
        <v>1</v>
      </c>
      <c r="F56" s="51"/>
      <c r="G56" s="60">
        <v>1</v>
      </c>
      <c r="H56" s="15">
        <v>2</v>
      </c>
      <c r="I56" s="16">
        <f t="shared" si="0"/>
        <v>1</v>
      </c>
      <c r="J56" s="52"/>
    </row>
    <row r="57" spans="1:10" ht="48.75" thickBot="1" x14ac:dyDescent="0.3">
      <c r="A57" s="6" t="s">
        <v>40</v>
      </c>
      <c r="B57" s="42">
        <v>2</v>
      </c>
      <c r="C57" s="3">
        <v>2</v>
      </c>
      <c r="D57" s="36">
        <v>2</v>
      </c>
      <c r="E57" s="44">
        <f t="shared" si="10"/>
        <v>1</v>
      </c>
      <c r="F57" s="51"/>
      <c r="G57" s="60">
        <v>2</v>
      </c>
      <c r="H57" s="15">
        <v>2</v>
      </c>
      <c r="I57" s="16">
        <f t="shared" si="0"/>
        <v>1</v>
      </c>
      <c r="J57" s="52"/>
    </row>
    <row r="58" spans="1:10" ht="36.75" thickBot="1" x14ac:dyDescent="0.3">
      <c r="A58" s="6" t="s">
        <v>41</v>
      </c>
      <c r="B58" s="42">
        <v>2</v>
      </c>
      <c r="C58" s="3">
        <v>2</v>
      </c>
      <c r="D58" s="36">
        <v>2</v>
      </c>
      <c r="E58" s="44">
        <f t="shared" si="10"/>
        <v>1</v>
      </c>
      <c r="F58" s="51"/>
      <c r="G58" s="60">
        <v>1</v>
      </c>
      <c r="H58" s="15">
        <v>2</v>
      </c>
      <c r="I58" s="16">
        <f t="shared" si="0"/>
        <v>1</v>
      </c>
      <c r="J58" s="52"/>
    </row>
    <row r="59" spans="1:10" ht="48.75" thickBot="1" x14ac:dyDescent="0.3">
      <c r="A59" s="6" t="s">
        <v>42</v>
      </c>
      <c r="B59" s="42">
        <v>2</v>
      </c>
      <c r="C59" s="3">
        <v>2</v>
      </c>
      <c r="D59" s="36">
        <v>2</v>
      </c>
      <c r="E59" s="44">
        <f t="shared" si="10"/>
        <v>1</v>
      </c>
      <c r="F59" s="51"/>
      <c r="G59" s="60">
        <v>2</v>
      </c>
      <c r="H59" s="15">
        <v>2</v>
      </c>
      <c r="I59" s="16">
        <f t="shared" si="0"/>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51"/>
    </row>
    <row r="62" spans="1:10" ht="36.75" thickBot="1" x14ac:dyDescent="0.3">
      <c r="A62" s="6" t="s">
        <v>44</v>
      </c>
      <c r="B62" s="42">
        <v>2</v>
      </c>
      <c r="C62" s="14">
        <v>2</v>
      </c>
      <c r="D62" s="36">
        <v>2</v>
      </c>
      <c r="E62" s="44">
        <f t="shared" si="11"/>
        <v>1</v>
      </c>
      <c r="F62" s="51"/>
      <c r="G62" s="60">
        <v>1</v>
      </c>
      <c r="H62" s="15">
        <v>2</v>
      </c>
      <c r="I62" s="16">
        <f t="shared" si="0"/>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3</v>
      </c>
      <c r="I63" s="26">
        <f t="shared" si="0"/>
        <v>0.75</v>
      </c>
      <c r="J63" s="24" t="str">
        <f>IF(I63&gt;=0.5,"Đạt","Không đạt")</f>
        <v>Đạt</v>
      </c>
    </row>
    <row r="64" spans="1:10" ht="84.75" thickBot="1" x14ac:dyDescent="0.3">
      <c r="A64" s="9" t="s">
        <v>45</v>
      </c>
      <c r="B64" s="42">
        <v>2</v>
      </c>
      <c r="C64" s="14">
        <v>2</v>
      </c>
      <c r="D64" s="36">
        <v>2</v>
      </c>
      <c r="E64" s="44">
        <f t="shared" ref="E64:E65" si="12">(D64/B64)</f>
        <v>1</v>
      </c>
      <c r="F64" s="51"/>
      <c r="G64" s="60">
        <v>1</v>
      </c>
      <c r="H64" s="15">
        <v>2</v>
      </c>
      <c r="I64" s="16">
        <f t="shared" si="0"/>
        <v>1</v>
      </c>
      <c r="J64" s="51"/>
    </row>
    <row r="65" spans="1:10" ht="108.75" thickBot="1" x14ac:dyDescent="0.3">
      <c r="A65" s="9" t="s">
        <v>46</v>
      </c>
      <c r="B65" s="42">
        <v>2</v>
      </c>
      <c r="C65" s="14">
        <v>2</v>
      </c>
      <c r="D65" s="36">
        <v>2</v>
      </c>
      <c r="E65" s="44">
        <f t="shared" si="12"/>
        <v>1</v>
      </c>
      <c r="F65" s="51"/>
      <c r="G65" s="60">
        <v>2</v>
      </c>
      <c r="H65" s="15">
        <v>1</v>
      </c>
      <c r="I65" s="16">
        <f t="shared" si="0"/>
        <v>0.5</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7</v>
      </c>
      <c r="I66" s="22">
        <f t="shared" si="0"/>
        <v>0.4375</v>
      </c>
      <c r="J66" s="40" t="str">
        <f>IF(I66&gt;=0.5,"Đạt","Không đạt")</f>
        <v>Không 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51"/>
      <c r="G68" s="60">
        <v>2</v>
      </c>
      <c r="H68" s="15">
        <v>2</v>
      </c>
      <c r="I68" s="16">
        <f t="shared" si="0"/>
        <v>1</v>
      </c>
      <c r="J68" s="51"/>
    </row>
    <row r="69" spans="1:10" ht="21.75" customHeight="1" thickBot="1" x14ac:dyDescent="0.3">
      <c r="A69" s="9" t="s">
        <v>50</v>
      </c>
      <c r="B69" s="42">
        <v>2</v>
      </c>
      <c r="C69" s="14">
        <v>2</v>
      </c>
      <c r="D69" s="36">
        <v>0</v>
      </c>
      <c r="E69" s="44">
        <f t="shared" si="13"/>
        <v>0</v>
      </c>
      <c r="F69" s="51"/>
      <c r="G69" s="60">
        <v>2</v>
      </c>
      <c r="H69" s="15">
        <v>0</v>
      </c>
      <c r="I69" s="16">
        <f t="shared" si="0"/>
        <v>0</v>
      </c>
      <c r="J69" s="51"/>
    </row>
    <row r="70" spans="1:10" ht="48.75" thickBot="1" x14ac:dyDescent="0.3">
      <c r="A70" s="9" t="s">
        <v>51</v>
      </c>
      <c r="B70" s="42">
        <v>2</v>
      </c>
      <c r="C70" s="14">
        <v>2</v>
      </c>
      <c r="D70" s="36">
        <v>2</v>
      </c>
      <c r="E70" s="44">
        <f t="shared" si="13"/>
        <v>1</v>
      </c>
      <c r="F70" s="51"/>
      <c r="G70" s="60">
        <v>2</v>
      </c>
      <c r="H70" s="15">
        <v>2</v>
      </c>
      <c r="I70" s="16">
        <f t="shared" si="0"/>
        <v>1</v>
      </c>
      <c r="J70" s="51"/>
    </row>
    <row r="71" spans="1:10" ht="60.75" thickBot="1" x14ac:dyDescent="0.3">
      <c r="A71" s="9" t="s">
        <v>52</v>
      </c>
      <c r="B71" s="42">
        <v>2</v>
      </c>
      <c r="C71" s="14">
        <v>2</v>
      </c>
      <c r="D71" s="36">
        <v>0</v>
      </c>
      <c r="E71" s="44">
        <f t="shared" si="13"/>
        <v>0</v>
      </c>
      <c r="F71" s="51"/>
      <c r="G71" s="60">
        <v>1</v>
      </c>
      <c r="H71" s="15">
        <v>1</v>
      </c>
      <c r="I71" s="16">
        <f t="shared" si="0"/>
        <v>0.5</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0</v>
      </c>
      <c r="I72" s="26">
        <f t="shared" si="0"/>
        <v>0</v>
      </c>
      <c r="J72" s="24" t="str">
        <f>IF(I72&gt;=0.5,"Đạt","Không đạt")</f>
        <v>Không đạt</v>
      </c>
    </row>
    <row r="73" spans="1:10" ht="24.75" thickBot="1" x14ac:dyDescent="0.3">
      <c r="A73" s="9" t="s">
        <v>53</v>
      </c>
      <c r="B73" s="42">
        <v>2</v>
      </c>
      <c r="C73" s="14">
        <v>2</v>
      </c>
      <c r="D73" s="36">
        <v>2</v>
      </c>
      <c r="E73" s="44">
        <f t="shared" ref="E73:E74" si="14">(D73/B73)</f>
        <v>1</v>
      </c>
      <c r="F73" s="51"/>
      <c r="G73" s="60">
        <v>1</v>
      </c>
      <c r="H73" s="15">
        <v>0</v>
      </c>
      <c r="I73" s="16">
        <f t="shared" si="0"/>
        <v>0</v>
      </c>
      <c r="J73" s="51"/>
    </row>
    <row r="74" spans="1:10" ht="36.75" thickBot="1" x14ac:dyDescent="0.3">
      <c r="A74" s="9" t="s">
        <v>54</v>
      </c>
      <c r="B74" s="42">
        <v>2</v>
      </c>
      <c r="C74" s="14">
        <v>2</v>
      </c>
      <c r="D74" s="36">
        <v>0</v>
      </c>
      <c r="E74" s="44">
        <f t="shared" si="14"/>
        <v>0</v>
      </c>
      <c r="F74" s="51"/>
      <c r="G74" s="60">
        <v>0</v>
      </c>
      <c r="H74" s="15">
        <v>0</v>
      </c>
      <c r="I74" s="16">
        <f t="shared" si="0"/>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24.75" thickBot="1" x14ac:dyDescent="0.3">
      <c r="A76" s="9" t="s">
        <v>55</v>
      </c>
      <c r="B76" s="42">
        <v>2</v>
      </c>
      <c r="C76" s="14">
        <v>2</v>
      </c>
      <c r="D76" s="36">
        <v>2</v>
      </c>
      <c r="E76" s="44">
        <f t="shared" ref="E76:E77" si="15">(D76/B76)</f>
        <v>1</v>
      </c>
      <c r="F76" s="51"/>
      <c r="G76" s="60">
        <v>1</v>
      </c>
      <c r="H76" s="15">
        <v>2</v>
      </c>
      <c r="I76" s="16">
        <f t="shared" si="0"/>
        <v>1</v>
      </c>
      <c r="J76" s="51"/>
    </row>
    <row r="77" spans="1:10" ht="36.75" thickBot="1" x14ac:dyDescent="0.3">
      <c r="A77" s="9" t="s">
        <v>56</v>
      </c>
      <c r="B77" s="42">
        <v>2</v>
      </c>
      <c r="C77" s="14">
        <v>2</v>
      </c>
      <c r="D77" s="36">
        <v>0</v>
      </c>
      <c r="E77" s="44">
        <f t="shared" si="15"/>
        <v>0</v>
      </c>
      <c r="F77" s="51"/>
      <c r="G77" s="60">
        <v>1</v>
      </c>
      <c r="H77" s="15">
        <v>0</v>
      </c>
      <c r="I77" s="16">
        <f t="shared" si="0"/>
        <v>0</v>
      </c>
      <c r="J77" s="51"/>
    </row>
    <row r="78" spans="1:10" ht="16.5" thickBot="1" x14ac:dyDescent="0.3">
      <c r="A78" s="10" t="s">
        <v>57</v>
      </c>
      <c r="B78" s="41">
        <f>SUM(B16,B30,B66)</f>
        <v>88</v>
      </c>
      <c r="C78" s="5">
        <f>SUM(C16,C30,C66)</f>
        <v>88</v>
      </c>
      <c r="D78" s="12">
        <f>SUM(D16,D30,D66)</f>
        <v>77</v>
      </c>
      <c r="E78" s="57">
        <f>(D78/B78)</f>
        <v>0.875</v>
      </c>
      <c r="F78" s="3"/>
      <c r="G78" s="59">
        <f>SUM(G16,G30,G66)</f>
        <v>47</v>
      </c>
      <c r="H78" s="12">
        <f>SUM(H16,H30,H66)</f>
        <v>63</v>
      </c>
      <c r="I78" s="57">
        <f t="shared" si="0"/>
        <v>0.71590909090909094</v>
      </c>
      <c r="J78" s="3"/>
    </row>
    <row r="79" spans="1:10" ht="16.5" thickBot="1" x14ac:dyDescent="0.3">
      <c r="A79" s="10" t="s">
        <v>58</v>
      </c>
      <c r="B79" s="41">
        <v>100</v>
      </c>
      <c r="C79" s="5">
        <f>(C78*B79)/B78</f>
        <v>100</v>
      </c>
      <c r="D79" s="13">
        <f>(D78*B79)/B78</f>
        <v>87.5</v>
      </c>
      <c r="E79" s="57">
        <f>(D79/B79)</f>
        <v>0.875</v>
      </c>
      <c r="F79" s="3"/>
      <c r="G79" s="61">
        <f>(G78/B78)*100</f>
        <v>53.409090909090907</v>
      </c>
      <c r="H79" s="13">
        <f>(H78*B79)/B78</f>
        <v>71.590909090909093</v>
      </c>
      <c r="I79" s="57">
        <f t="shared" si="0"/>
        <v>0.71590909090909094</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Đào Anh Tuấn</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67" zoomScaleNormal="100" workbookViewId="0">
      <selection activeCell="F82" sqref="F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hidden="1" customWidth="1"/>
    <col min="8" max="8" width="8.5703125" customWidth="1"/>
    <col min="9" max="9" width="13.140625" customWidth="1"/>
    <col min="10" max="10" width="24.140625" style="50" customWidth="1"/>
  </cols>
  <sheetData>
    <row r="6" spans="1:13" ht="18.75" x14ac:dyDescent="0.25">
      <c r="A6" s="86" t="s">
        <v>60</v>
      </c>
      <c r="B6" s="86"/>
      <c r="C6" s="86"/>
      <c r="D6" s="86"/>
      <c r="E6" s="86"/>
      <c r="F6" s="86"/>
      <c r="G6" s="86"/>
      <c r="H6" s="86"/>
      <c r="I6" s="86"/>
      <c r="J6" s="86"/>
    </row>
    <row r="7" spans="1:13" ht="18.75" x14ac:dyDescent="0.25">
      <c r="A7" s="86" t="s">
        <v>61</v>
      </c>
      <c r="B7" s="86"/>
      <c r="C7" s="86"/>
      <c r="D7" s="86"/>
      <c r="E7" s="86"/>
      <c r="F7" s="86"/>
      <c r="G7" s="86"/>
      <c r="H7" s="86"/>
      <c r="I7" s="86"/>
      <c r="J7" s="86"/>
    </row>
    <row r="8" spans="1:13" ht="18" customHeight="1" x14ac:dyDescent="0.25">
      <c r="A8" s="62" t="s">
        <v>84</v>
      </c>
      <c r="B8" s="31" t="s">
        <v>98</v>
      </c>
      <c r="C8" s="62"/>
      <c r="D8" s="62"/>
      <c r="E8" s="62"/>
      <c r="F8" s="62"/>
      <c r="G8" s="62"/>
      <c r="H8" s="62"/>
      <c r="I8" s="62"/>
      <c r="J8" s="62"/>
    </row>
    <row r="9" spans="1:13" ht="16.5" x14ac:dyDescent="0.25">
      <c r="A9" s="101" t="s">
        <v>81</v>
      </c>
      <c r="B9" s="101"/>
      <c r="C9" s="101"/>
      <c r="D9" s="101"/>
      <c r="E9" s="101"/>
      <c r="F9" s="101"/>
      <c r="G9" s="101"/>
      <c r="H9" s="101"/>
      <c r="I9" s="101"/>
      <c r="J9" s="101"/>
    </row>
    <row r="10" spans="1:13" ht="16.5" x14ac:dyDescent="0.25">
      <c r="A10" s="101" t="s">
        <v>79</v>
      </c>
      <c r="B10" s="101"/>
      <c r="C10" s="101"/>
      <c r="D10" s="101"/>
      <c r="E10" s="101"/>
      <c r="F10" s="101"/>
      <c r="G10" s="101"/>
      <c r="H10" s="101"/>
      <c r="I10" s="101"/>
      <c r="J10" s="101"/>
    </row>
    <row r="11" spans="1:13" ht="20.45" customHeight="1" x14ac:dyDescent="0.25">
      <c r="A11" s="33" t="s">
        <v>78</v>
      </c>
      <c r="B11" s="33"/>
      <c r="C11" s="33"/>
      <c r="D11" s="33"/>
      <c r="E11" s="33"/>
      <c r="F11" s="33"/>
      <c r="G11" s="33"/>
      <c r="H11" s="33"/>
      <c r="I11" s="33"/>
      <c r="J11" s="33"/>
    </row>
    <row r="12" spans="1:13" ht="87.75" customHeight="1" x14ac:dyDescent="0.25">
      <c r="A12" s="102" t="s">
        <v>80</v>
      </c>
      <c r="B12" s="102"/>
      <c r="C12" s="102"/>
      <c r="D12" s="102"/>
      <c r="E12" s="102"/>
      <c r="F12" s="102"/>
      <c r="G12" s="102"/>
      <c r="H12" s="102"/>
      <c r="I12" s="102"/>
      <c r="J12" s="102"/>
    </row>
    <row r="13" spans="1:13" ht="9.6" customHeight="1" thickBot="1" x14ac:dyDescent="0.5">
      <c r="B13" s="18"/>
      <c r="C13" s="18"/>
      <c r="D13" s="34"/>
      <c r="E13" s="34"/>
      <c r="F13" s="18"/>
      <c r="G13" s="18"/>
      <c r="H13" s="18"/>
      <c r="I13" s="18"/>
      <c r="J13" s="49"/>
    </row>
    <row r="14" spans="1:13" ht="17.45" customHeight="1" thickBot="1" x14ac:dyDescent="0.3">
      <c r="A14" s="103" t="s">
        <v>0</v>
      </c>
      <c r="B14" s="103" t="s">
        <v>1</v>
      </c>
      <c r="C14" s="103" t="s">
        <v>1</v>
      </c>
      <c r="D14" s="105" t="s">
        <v>2</v>
      </c>
      <c r="E14" s="106"/>
      <c r="F14" s="107"/>
      <c r="G14" s="105" t="s">
        <v>3</v>
      </c>
      <c r="H14" s="106"/>
      <c r="I14" s="106"/>
      <c r="J14" s="107"/>
      <c r="M14" s="19"/>
    </row>
    <row r="15" spans="1:13" ht="142.5" thickBot="1" x14ac:dyDescent="0.3">
      <c r="A15" s="104"/>
      <c r="B15" s="104"/>
      <c r="C15" s="104"/>
      <c r="D15" s="35" t="s">
        <v>71</v>
      </c>
      <c r="E15" s="35" t="s">
        <v>74</v>
      </c>
      <c r="F15" s="1" t="s">
        <v>76</v>
      </c>
      <c r="G15" s="1" t="s">
        <v>72</v>
      </c>
      <c r="H15" s="1" t="s">
        <v>73</v>
      </c>
      <c r="I15" s="2" t="s">
        <v>75</v>
      </c>
      <c r="J15" s="1" t="s">
        <v>77</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11</v>
      </c>
      <c r="I16" s="22">
        <f t="shared" ref="I16:I47" si="0">(H16/B16)</f>
        <v>0.55000000000000004</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51"/>
      <c r="G18" s="60">
        <v>0</v>
      </c>
      <c r="H18" s="15">
        <v>2</v>
      </c>
      <c r="I18" s="16">
        <f t="shared" si="0"/>
        <v>1</v>
      </c>
      <c r="J18" s="54"/>
    </row>
    <row r="19" spans="1:10" ht="24.75" thickBot="1" x14ac:dyDescent="0.3">
      <c r="A19" s="6" t="s">
        <v>7</v>
      </c>
      <c r="B19" s="42">
        <v>2</v>
      </c>
      <c r="C19" s="3">
        <v>2</v>
      </c>
      <c r="D19" s="36">
        <v>2</v>
      </c>
      <c r="E19" s="44">
        <f t="shared" ref="E19:E23" si="1">(D19/B19)</f>
        <v>1</v>
      </c>
      <c r="F19" s="51"/>
      <c r="G19" s="60">
        <v>0</v>
      </c>
      <c r="H19" s="15">
        <v>2</v>
      </c>
      <c r="I19" s="16">
        <f t="shared" si="0"/>
        <v>1</v>
      </c>
      <c r="J19" s="54"/>
    </row>
    <row r="20" spans="1:10" ht="24.75" thickBot="1" x14ac:dyDescent="0.3">
      <c r="A20" s="6" t="s">
        <v>8</v>
      </c>
      <c r="B20" s="42">
        <v>2</v>
      </c>
      <c r="C20" s="3">
        <v>2</v>
      </c>
      <c r="D20" s="36">
        <v>2</v>
      </c>
      <c r="E20" s="44">
        <f t="shared" si="1"/>
        <v>1</v>
      </c>
      <c r="F20" s="51"/>
      <c r="G20" s="60">
        <v>1</v>
      </c>
      <c r="H20" s="15">
        <v>2</v>
      </c>
      <c r="I20" s="16">
        <f t="shared" si="0"/>
        <v>1</v>
      </c>
      <c r="J20" s="54"/>
    </row>
    <row r="21" spans="1:10" ht="60.75" thickBot="1" x14ac:dyDescent="0.3">
      <c r="A21" s="6" t="s">
        <v>9</v>
      </c>
      <c r="B21" s="42">
        <v>2</v>
      </c>
      <c r="C21" s="3">
        <v>2</v>
      </c>
      <c r="D21" s="36">
        <v>2</v>
      </c>
      <c r="E21" s="44">
        <f t="shared" si="1"/>
        <v>1</v>
      </c>
      <c r="F21" s="51"/>
      <c r="G21" s="60">
        <v>0</v>
      </c>
      <c r="H21" s="15">
        <v>1</v>
      </c>
      <c r="I21" s="16">
        <f t="shared" si="0"/>
        <v>0.5</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1</v>
      </c>
      <c r="I24" s="26">
        <f>(H24/B24)</f>
        <v>0.25</v>
      </c>
      <c r="J24" s="45" t="str">
        <f>IF(I24&gt;=0.5,"Đạt","Không đạt")</f>
        <v>Không đạt</v>
      </c>
    </row>
    <row r="25" spans="1:10" ht="264.75" thickBot="1" x14ac:dyDescent="0.3">
      <c r="A25" s="6" t="s">
        <v>70</v>
      </c>
      <c r="B25" s="43">
        <v>2</v>
      </c>
      <c r="C25" s="7">
        <v>2</v>
      </c>
      <c r="D25" s="36">
        <v>2</v>
      </c>
      <c r="E25" s="44">
        <f t="shared" ref="E25:E26" si="2">(D25/B25)</f>
        <v>1</v>
      </c>
      <c r="F25" s="55"/>
      <c r="G25" s="60">
        <v>1</v>
      </c>
      <c r="H25" s="15">
        <v>0</v>
      </c>
      <c r="I25" s="16">
        <f t="shared" si="0"/>
        <v>0</v>
      </c>
      <c r="J25" s="56" t="s">
        <v>142</v>
      </c>
    </row>
    <row r="26" spans="1:10" ht="64.5" thickBot="1" x14ac:dyDescent="0.3">
      <c r="A26" s="4" t="s">
        <v>13</v>
      </c>
      <c r="B26" s="42">
        <v>2</v>
      </c>
      <c r="C26" s="3">
        <v>2</v>
      </c>
      <c r="D26" s="36">
        <v>1</v>
      </c>
      <c r="E26" s="44">
        <f t="shared" si="2"/>
        <v>0.5</v>
      </c>
      <c r="F26" s="51"/>
      <c r="G26" s="60">
        <v>0</v>
      </c>
      <c r="H26" s="15">
        <v>1</v>
      </c>
      <c r="I26" s="16">
        <f t="shared" si="0"/>
        <v>0.5</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51"/>
      <c r="G28" s="60">
        <v>1</v>
      </c>
      <c r="H28" s="15">
        <v>0</v>
      </c>
      <c r="I28" s="16">
        <f t="shared" si="0"/>
        <v>0</v>
      </c>
      <c r="J28" s="54" t="s">
        <v>121</v>
      </c>
    </row>
    <row r="29" spans="1:10" ht="40.5" thickBot="1" x14ac:dyDescent="0.3">
      <c r="A29" s="4" t="s">
        <v>16</v>
      </c>
      <c r="B29" s="42">
        <v>2</v>
      </c>
      <c r="C29" s="3">
        <v>2</v>
      </c>
      <c r="D29" s="36">
        <v>2</v>
      </c>
      <c r="E29" s="44">
        <f t="shared" si="3"/>
        <v>1</v>
      </c>
      <c r="F29" s="51"/>
      <c r="G29" s="60">
        <v>0</v>
      </c>
      <c r="H29" s="15">
        <v>2</v>
      </c>
      <c r="I29" s="16">
        <f t="shared" si="0"/>
        <v>1</v>
      </c>
      <c r="J29" s="54"/>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33</v>
      </c>
      <c r="H30" s="21">
        <f>SUM(H31,H34,H41,H46,H49,H52,H55,H60,H63)</f>
        <v>44</v>
      </c>
      <c r="I30" s="22">
        <f t="shared" si="0"/>
        <v>0.84615384615384615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60">
        <v>2</v>
      </c>
      <c r="H32" s="15">
        <v>2</v>
      </c>
      <c r="I32" s="16">
        <f t="shared" si="0"/>
        <v>1</v>
      </c>
      <c r="J32" s="63" t="s">
        <v>88</v>
      </c>
    </row>
    <row r="33" spans="1:10" ht="24.75" thickBot="1" x14ac:dyDescent="0.3">
      <c r="A33" s="6" t="s">
        <v>20</v>
      </c>
      <c r="B33" s="42">
        <v>2</v>
      </c>
      <c r="C33" s="3">
        <v>2</v>
      </c>
      <c r="D33" s="36">
        <v>2</v>
      </c>
      <c r="E33" s="44">
        <f t="shared" si="4"/>
        <v>1</v>
      </c>
      <c r="F33" s="3"/>
      <c r="G33" s="60">
        <v>0</v>
      </c>
      <c r="H33" s="15">
        <v>2</v>
      </c>
      <c r="I33" s="16">
        <f t="shared" si="0"/>
        <v>1</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60">
        <v>1</v>
      </c>
      <c r="H35" s="15">
        <v>2</v>
      </c>
      <c r="I35" s="16">
        <f t="shared" si="0"/>
        <v>1</v>
      </c>
      <c r="J35" s="52"/>
    </row>
    <row r="36" spans="1:10" ht="36.75" thickBot="1" x14ac:dyDescent="0.3">
      <c r="A36" s="6" t="s">
        <v>23</v>
      </c>
      <c r="B36" s="42">
        <v>2</v>
      </c>
      <c r="C36" s="3">
        <v>2</v>
      </c>
      <c r="D36" s="36">
        <v>2</v>
      </c>
      <c r="E36" s="44">
        <f t="shared" si="5"/>
        <v>1</v>
      </c>
      <c r="F36" s="51"/>
      <c r="G36" s="60">
        <v>0</v>
      </c>
      <c r="H36" s="15">
        <v>2</v>
      </c>
      <c r="I36" s="16">
        <f t="shared" si="0"/>
        <v>1</v>
      </c>
      <c r="J36" s="52"/>
    </row>
    <row r="37" spans="1:10" ht="48.75" thickBot="1" x14ac:dyDescent="0.3">
      <c r="A37" s="6" t="s">
        <v>24</v>
      </c>
      <c r="B37" s="42">
        <v>2</v>
      </c>
      <c r="C37" s="3">
        <v>2</v>
      </c>
      <c r="D37" s="36">
        <v>2</v>
      </c>
      <c r="E37" s="44">
        <f t="shared" si="5"/>
        <v>1</v>
      </c>
      <c r="F37" s="51"/>
      <c r="G37" s="60">
        <v>2</v>
      </c>
      <c r="H37" s="15">
        <v>2</v>
      </c>
      <c r="I37" s="16">
        <f t="shared" si="0"/>
        <v>1</v>
      </c>
      <c r="J37" s="52"/>
    </row>
    <row r="38" spans="1:10" ht="36.75" thickBot="1" x14ac:dyDescent="0.3">
      <c r="A38" s="6" t="s">
        <v>25</v>
      </c>
      <c r="B38" s="42">
        <v>2</v>
      </c>
      <c r="C38" s="3">
        <v>2</v>
      </c>
      <c r="D38" s="36">
        <v>2</v>
      </c>
      <c r="E38" s="44">
        <f t="shared" si="5"/>
        <v>1</v>
      </c>
      <c r="F38" s="51"/>
      <c r="G38" s="60">
        <v>2</v>
      </c>
      <c r="H38" s="15">
        <v>2</v>
      </c>
      <c r="I38" s="16">
        <f t="shared" si="0"/>
        <v>1</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60">
        <v>0</v>
      </c>
      <c r="H42" s="15">
        <v>2</v>
      </c>
      <c r="I42" s="16">
        <f t="shared" si="0"/>
        <v>1</v>
      </c>
      <c r="J42" s="52"/>
    </row>
    <row r="43" spans="1:10" ht="24.75" thickBot="1" x14ac:dyDescent="0.3">
      <c r="A43" s="6" t="s">
        <v>30</v>
      </c>
      <c r="B43" s="42">
        <v>2</v>
      </c>
      <c r="C43" s="3">
        <v>2</v>
      </c>
      <c r="D43" s="36">
        <v>2</v>
      </c>
      <c r="E43" s="44">
        <f t="shared" si="6"/>
        <v>1</v>
      </c>
      <c r="F43" s="51"/>
      <c r="G43" s="60">
        <v>2</v>
      </c>
      <c r="H43" s="15">
        <v>2</v>
      </c>
      <c r="I43" s="16">
        <f t="shared" si="0"/>
        <v>1</v>
      </c>
      <c r="J43" s="52"/>
    </row>
    <row r="44" spans="1:10" ht="48.75" thickBot="1" x14ac:dyDescent="0.3">
      <c r="A44" s="6" t="s">
        <v>31</v>
      </c>
      <c r="B44" s="42">
        <v>2</v>
      </c>
      <c r="C44" s="3">
        <v>2</v>
      </c>
      <c r="D44" s="36">
        <v>2</v>
      </c>
      <c r="E44" s="44">
        <f t="shared" si="6"/>
        <v>1</v>
      </c>
      <c r="F44" s="51"/>
      <c r="G44" s="60">
        <v>2</v>
      </c>
      <c r="H44" s="15">
        <v>2</v>
      </c>
      <c r="I44" s="16">
        <f t="shared" si="0"/>
        <v>1</v>
      </c>
      <c r="J44" s="52"/>
    </row>
    <row r="45" spans="1:10" ht="48.75" thickBot="1" x14ac:dyDescent="0.3">
      <c r="A45" s="6" t="s">
        <v>32</v>
      </c>
      <c r="B45" s="42">
        <v>2</v>
      </c>
      <c r="C45" s="3">
        <v>2</v>
      </c>
      <c r="D45" s="36">
        <v>2</v>
      </c>
      <c r="E45" s="44">
        <f t="shared" si="6"/>
        <v>1</v>
      </c>
      <c r="F45" s="51"/>
      <c r="G45" s="60">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60">
        <v>2</v>
      </c>
      <c r="H47" s="15">
        <v>2</v>
      </c>
      <c r="I47" s="16">
        <f t="shared" si="0"/>
        <v>1</v>
      </c>
      <c r="J47" s="52"/>
    </row>
    <row r="48" spans="1:10" ht="60.75" thickBot="1" x14ac:dyDescent="0.3">
      <c r="A48" s="6" t="s">
        <v>34</v>
      </c>
      <c r="B48" s="42">
        <v>2</v>
      </c>
      <c r="C48" s="3">
        <v>2</v>
      </c>
      <c r="D48" s="36">
        <v>2</v>
      </c>
      <c r="E48" s="44">
        <f t="shared" si="7"/>
        <v>1</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60">
        <v>2</v>
      </c>
      <c r="H50" s="15">
        <v>2</v>
      </c>
      <c r="I50" s="16">
        <f t="shared" si="8"/>
        <v>1</v>
      </c>
      <c r="J50" s="52"/>
    </row>
    <row r="51" spans="1:10" ht="28.5" thickBot="1" x14ac:dyDescent="0.3">
      <c r="A51" s="4" t="s">
        <v>36</v>
      </c>
      <c r="B51" s="42">
        <v>2</v>
      </c>
      <c r="C51" s="3">
        <v>2</v>
      </c>
      <c r="D51" s="36">
        <v>2</v>
      </c>
      <c r="E51" s="44">
        <f t="shared" si="9"/>
        <v>1</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60">
        <v>1</v>
      </c>
      <c r="H53" s="15">
        <v>2</v>
      </c>
      <c r="I53" s="16">
        <f t="shared" si="8"/>
        <v>1</v>
      </c>
      <c r="J53" s="52"/>
    </row>
    <row r="54" spans="1:10" ht="60.75" thickBot="1" x14ac:dyDescent="0.3">
      <c r="A54" s="6" t="s">
        <v>38</v>
      </c>
      <c r="B54" s="42">
        <v>2</v>
      </c>
      <c r="C54" s="3">
        <v>2</v>
      </c>
      <c r="D54" s="36">
        <v>0</v>
      </c>
      <c r="E54" s="44">
        <f t="shared" si="10"/>
        <v>0</v>
      </c>
      <c r="F54" s="51"/>
      <c r="G54" s="60">
        <v>2</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60">
        <v>1</v>
      </c>
      <c r="H56" s="15">
        <v>2</v>
      </c>
      <c r="I56" s="16">
        <f t="shared" si="8"/>
        <v>1</v>
      </c>
      <c r="J56" s="52"/>
    </row>
    <row r="57" spans="1:10" ht="48.75" thickBot="1" x14ac:dyDescent="0.3">
      <c r="A57" s="6" t="s">
        <v>40</v>
      </c>
      <c r="B57" s="42">
        <v>2</v>
      </c>
      <c r="C57" s="3">
        <v>2</v>
      </c>
      <c r="D57" s="36">
        <v>2</v>
      </c>
      <c r="E57" s="44">
        <f t="shared" si="11"/>
        <v>1</v>
      </c>
      <c r="F57" s="51"/>
      <c r="G57" s="60">
        <v>2</v>
      </c>
      <c r="H57" s="15">
        <v>2</v>
      </c>
      <c r="I57" s="16">
        <f t="shared" si="8"/>
        <v>1</v>
      </c>
      <c r="J57" s="52"/>
    </row>
    <row r="58" spans="1:10" ht="36.75" thickBot="1" x14ac:dyDescent="0.3">
      <c r="A58" s="6" t="s">
        <v>41</v>
      </c>
      <c r="B58" s="42">
        <v>2</v>
      </c>
      <c r="C58" s="3">
        <v>2</v>
      </c>
      <c r="D58" s="36">
        <v>2</v>
      </c>
      <c r="E58" s="44">
        <f t="shared" si="11"/>
        <v>1</v>
      </c>
      <c r="F58" s="51"/>
      <c r="G58" s="60">
        <v>1</v>
      </c>
      <c r="H58" s="15">
        <v>2</v>
      </c>
      <c r="I58" s="16">
        <f t="shared" si="8"/>
        <v>1</v>
      </c>
      <c r="J58" s="52"/>
    </row>
    <row r="59" spans="1:10" ht="48.75" thickBot="1" x14ac:dyDescent="0.3">
      <c r="A59" s="6" t="s">
        <v>42</v>
      </c>
      <c r="B59" s="42">
        <v>2</v>
      </c>
      <c r="C59" s="3">
        <v>2</v>
      </c>
      <c r="D59" s="36">
        <v>2</v>
      </c>
      <c r="E59" s="44">
        <f t="shared" si="11"/>
        <v>1</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2</v>
      </c>
      <c r="E62" s="44">
        <f t="shared" si="12"/>
        <v>1</v>
      </c>
      <c r="F62" s="51"/>
      <c r="G62" s="60">
        <v>1</v>
      </c>
      <c r="H62" s="15">
        <v>2</v>
      </c>
      <c r="I62" s="16">
        <f t="shared" si="8"/>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60">
        <v>1</v>
      </c>
      <c r="H64" s="15">
        <v>1</v>
      </c>
      <c r="I64" s="16">
        <f t="shared" si="8"/>
        <v>0.5</v>
      </c>
      <c r="J64" s="51"/>
    </row>
    <row r="65" spans="1:10" ht="108.75" thickBot="1" x14ac:dyDescent="0.3">
      <c r="A65" s="9" t="s">
        <v>46</v>
      </c>
      <c r="B65" s="42">
        <v>2</v>
      </c>
      <c r="C65" s="14">
        <v>2</v>
      </c>
      <c r="D65" s="36">
        <v>2</v>
      </c>
      <c r="E65" s="44">
        <f t="shared" si="13"/>
        <v>1</v>
      </c>
      <c r="F65" s="51"/>
      <c r="G65" s="60">
        <v>2</v>
      </c>
      <c r="H65" s="15">
        <v>1</v>
      </c>
      <c r="I65" s="16">
        <f t="shared" si="8"/>
        <v>0.5</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10</v>
      </c>
      <c r="H66" s="21">
        <f>SUM(H67,H72,H75)</f>
        <v>9</v>
      </c>
      <c r="I66" s="22">
        <f t="shared" si="8"/>
        <v>0.5625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51"/>
      <c r="G68" s="60">
        <v>2</v>
      </c>
      <c r="H68" s="15">
        <v>2</v>
      </c>
      <c r="I68" s="16">
        <f t="shared" si="8"/>
        <v>1</v>
      </c>
      <c r="J68" s="51"/>
    </row>
    <row r="69" spans="1:10" ht="26.25" customHeight="1" thickBot="1" x14ac:dyDescent="0.3">
      <c r="A69" s="9" t="s">
        <v>50</v>
      </c>
      <c r="B69" s="42">
        <v>2</v>
      </c>
      <c r="C69" s="14">
        <v>2</v>
      </c>
      <c r="D69" s="36">
        <v>0</v>
      </c>
      <c r="E69" s="44">
        <f t="shared" si="14"/>
        <v>0</v>
      </c>
      <c r="F69" s="51"/>
      <c r="G69" s="60">
        <v>2</v>
      </c>
      <c r="H69" s="15">
        <v>2</v>
      </c>
      <c r="I69" s="16">
        <f t="shared" si="8"/>
        <v>1</v>
      </c>
      <c r="J69" s="51" t="s">
        <v>140</v>
      </c>
    </row>
    <row r="70" spans="1:10" ht="48.75" thickBot="1" x14ac:dyDescent="0.3">
      <c r="A70" s="9" t="s">
        <v>51</v>
      </c>
      <c r="B70" s="42">
        <v>2</v>
      </c>
      <c r="C70" s="14">
        <v>2</v>
      </c>
      <c r="D70" s="36">
        <v>2</v>
      </c>
      <c r="E70" s="44">
        <f t="shared" si="14"/>
        <v>1</v>
      </c>
      <c r="F70" s="51"/>
      <c r="G70" s="60">
        <v>2</v>
      </c>
      <c r="H70" s="15">
        <v>2</v>
      </c>
      <c r="I70" s="16">
        <f t="shared" si="8"/>
        <v>1</v>
      </c>
      <c r="J70" s="51"/>
    </row>
    <row r="71" spans="1:10" ht="60.75" thickBot="1" x14ac:dyDescent="0.3">
      <c r="A71" s="9" t="s">
        <v>52</v>
      </c>
      <c r="B71" s="42">
        <v>2</v>
      </c>
      <c r="C71" s="14">
        <v>2</v>
      </c>
      <c r="D71" s="36">
        <v>2</v>
      </c>
      <c r="E71" s="44">
        <f t="shared" si="14"/>
        <v>1</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60">
        <v>1</v>
      </c>
      <c r="H73" s="15">
        <v>0</v>
      </c>
      <c r="I73" s="16">
        <f t="shared" si="8"/>
        <v>0</v>
      </c>
      <c r="J73" s="51"/>
    </row>
    <row r="74" spans="1:10" ht="36.75" thickBot="1" x14ac:dyDescent="0.3">
      <c r="A74" s="9" t="s">
        <v>54</v>
      </c>
      <c r="B74" s="42">
        <v>2</v>
      </c>
      <c r="C74" s="14">
        <v>2</v>
      </c>
      <c r="D74" s="36">
        <v>0</v>
      </c>
      <c r="E74" s="44">
        <f t="shared" si="15"/>
        <v>0</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1</v>
      </c>
      <c r="I75" s="26">
        <f t="shared" si="8"/>
        <v>0.25</v>
      </c>
      <c r="J75" s="24" t="str">
        <f>IF(I75&gt;=0.5,"Đạt","Không đạt")</f>
        <v>Không đạt</v>
      </c>
    </row>
    <row r="76" spans="1:10" ht="24.75" thickBot="1" x14ac:dyDescent="0.3">
      <c r="A76" s="9" t="s">
        <v>55</v>
      </c>
      <c r="B76" s="42">
        <v>2</v>
      </c>
      <c r="C76" s="14">
        <v>2</v>
      </c>
      <c r="D76" s="36">
        <v>2</v>
      </c>
      <c r="E76" s="44">
        <f t="shared" ref="E76:E77" si="16">(D76/B76)</f>
        <v>1</v>
      </c>
      <c r="F76" s="51"/>
      <c r="G76" s="60">
        <v>1</v>
      </c>
      <c r="H76" s="15">
        <v>1</v>
      </c>
      <c r="I76" s="16">
        <f t="shared" si="8"/>
        <v>0.5</v>
      </c>
      <c r="J76" s="51"/>
    </row>
    <row r="77" spans="1:10" ht="36.75" thickBot="1" x14ac:dyDescent="0.3">
      <c r="A77" s="9" t="s">
        <v>56</v>
      </c>
      <c r="B77" s="42">
        <v>2</v>
      </c>
      <c r="C77" s="14">
        <v>2</v>
      </c>
      <c r="D77" s="36">
        <v>0</v>
      </c>
      <c r="E77" s="44">
        <f t="shared" si="16"/>
        <v>0</v>
      </c>
      <c r="F77" s="51"/>
      <c r="G77" s="60">
        <v>1</v>
      </c>
      <c r="H77" s="15">
        <v>0</v>
      </c>
      <c r="I77" s="16">
        <f t="shared" si="8"/>
        <v>0</v>
      </c>
      <c r="J77" s="51"/>
    </row>
    <row r="78" spans="1:10" ht="16.5" thickBot="1" x14ac:dyDescent="0.3">
      <c r="A78" s="10" t="s">
        <v>57</v>
      </c>
      <c r="B78" s="41">
        <f>SUM(B16,B30,B66)</f>
        <v>88</v>
      </c>
      <c r="C78" s="5">
        <f>SUM(C16,C30,C66)</f>
        <v>88</v>
      </c>
      <c r="D78" s="12">
        <f>SUM(D16,D30,D66)</f>
        <v>79</v>
      </c>
      <c r="E78" s="57">
        <f>(D78/B78)</f>
        <v>0.89772727272727271</v>
      </c>
      <c r="F78" s="3"/>
      <c r="G78" s="59">
        <f>SUM(G16,G30,G66)</f>
        <v>47</v>
      </c>
      <c r="H78" s="12">
        <f>SUM(H16,H30,H66)</f>
        <v>64</v>
      </c>
      <c r="I78" s="57">
        <f t="shared" si="8"/>
        <v>0.72727272727272729</v>
      </c>
      <c r="J78" s="3"/>
    </row>
    <row r="79" spans="1:10" ht="16.5" thickBot="1" x14ac:dyDescent="0.3">
      <c r="A79" s="10" t="s">
        <v>58</v>
      </c>
      <c r="B79" s="41">
        <v>100</v>
      </c>
      <c r="C79" s="5">
        <f>(C78*B79)/B78</f>
        <v>100</v>
      </c>
      <c r="D79" s="13">
        <f>(D78*B79)/B78</f>
        <v>89.772727272727266</v>
      </c>
      <c r="E79" s="57">
        <f>(D79/B79)</f>
        <v>0.89772727272727271</v>
      </c>
      <c r="F79" s="3"/>
      <c r="G79" s="61">
        <f>(G78/B78)*100</f>
        <v>53.409090909090907</v>
      </c>
      <c r="H79" s="13">
        <f>(H78*B79)/B78</f>
        <v>72.727272727272734</v>
      </c>
      <c r="I79" s="57">
        <f t="shared" si="8"/>
        <v>0.72727272727272729</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95" t="s">
        <v>85</v>
      </c>
      <c r="B82" s="96"/>
      <c r="C82" s="96"/>
      <c r="D82" s="96"/>
      <c r="E82" s="96"/>
      <c r="H82" s="97" t="s">
        <v>82</v>
      </c>
      <c r="I82" s="98"/>
      <c r="J82" s="98"/>
    </row>
    <row r="86" spans="1:10" ht="15.6" customHeight="1" x14ac:dyDescent="0.25">
      <c r="A86" s="99" t="str">
        <f>$B$8</f>
        <v>Bùi Ánh Tuyết</v>
      </c>
      <c r="B86" s="100"/>
      <c r="C86" s="100"/>
      <c r="D86" s="100"/>
      <c r="E86" s="100"/>
      <c r="H86" s="99" t="s">
        <v>83</v>
      </c>
      <c r="I86" s="99"/>
      <c r="J86" s="9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6">
    <mergeCell ref="H86:J86"/>
    <mergeCell ref="A86:E86"/>
    <mergeCell ref="A12:J12"/>
    <mergeCell ref="C14:C15"/>
    <mergeCell ref="A6:J6"/>
    <mergeCell ref="A7:J7"/>
    <mergeCell ref="A9:J9"/>
    <mergeCell ref="A10:J10"/>
    <mergeCell ref="G14:J14"/>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Tong hop mau 2 V2</vt:lpstr>
      <vt:lpstr>1 Nguyen Trong Nghia</vt:lpstr>
      <vt:lpstr>2 Tran Thị Ngoc Dung</vt:lpstr>
      <vt:lpstr>3 Trinh Hoang Hiep</vt:lpstr>
      <vt:lpstr>4 Pham Quynh Nhu</vt:lpstr>
      <vt:lpstr>5 Pham Thi Gia Tam</vt:lpstr>
      <vt:lpstr>6 Le Thi Thu Thao</vt:lpstr>
      <vt:lpstr>7 Vo Thi Kim Thu</vt:lpstr>
      <vt:lpstr>8 Luu Thi Thuy</vt:lpstr>
      <vt:lpstr>9 Le Xuan Thuy</vt:lpstr>
      <vt:lpstr>10 Nguyen My Tien</vt:lpstr>
      <vt:lpstr>11 Lu Xuan Trang</vt:lpstr>
      <vt:lpstr>12 Dao Anh Tuan</vt:lpstr>
      <vt:lpstr>13 Bui Anh Tuyet</vt:lpstr>
      <vt:lpstr>'Tong hop mau 2 V2'!loai_3_name_name</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2018-05-17T01:06:30Z</cp:lastPrinted>
  <dcterms:created xsi:type="dcterms:W3CDTF">2018-04-22T04:07:39Z</dcterms:created>
  <dcterms:modified xsi:type="dcterms:W3CDTF">2018-05-17T01:10:59Z</dcterms:modified>
</cp:coreProperties>
</file>